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Sheet'!$A$1:$M$47</definedName>
    <definedName name="_xlnm.Print_Area" localSheetId="1">'Operating'!$A$1:$M$36</definedName>
  </definedNames>
  <calcPr fullCalcOnLoad="1"/>
</workbook>
</file>

<file path=xl/sharedStrings.xml><?xml version="1.0" encoding="utf-8"?>
<sst xmlns="http://schemas.openxmlformats.org/spreadsheetml/2006/main" count="68" uniqueCount="54">
  <si>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</si>
  <si>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</si>
  <si>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</si>
  <si>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</si>
  <si>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</si>
  <si>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</si>
  <si>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</si>
  <si>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</si>
  <si>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</si>
  <si>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</si>
  <si>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</si>
  <si>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</si>
  <si>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</si>
  <si>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</si>
  <si>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</si>
  <si>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</si>
  <si>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</si>
  <si>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</si>
  <si>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</si>
  <si>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</si>
  <si>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</si>
  <si>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</si>
  <si>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</si>
  <si>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</si>
  <si>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</si>
  <si>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</si>
  <si>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</si>
  <si>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</si>
  <si>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</si>
  <si>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</si>
  <si>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</si>
  <si>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</si>
  <si>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</si>
  <si>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</si>
  <si>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</si>
  <si>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</si>
  <si>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</si>
  <si>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</si>
  <si>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Athletics</t>
  </si>
  <si>
    <t xml:space="preserve">            Operating income/(loss)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</si>
  <si>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</si>
  <si>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</si>
  <si>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</si>
  <si>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</si>
  <si>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</si>
  <si>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</si>
  <si>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</si>
  <si>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 xml:space="preserve">        Transfers to plant fund</t>
  </si>
  <si>
    <t xml:space="preserve">        Equipment purchases</t>
  </si>
  <si>
    <t xml:space="preserve">        Transfers to unrestricted fund</t>
  </si>
  <si>
    <t>Student Media</t>
  </si>
  <si>
    <t>FOR THE YEAR ENDED JUNE 30, 2018</t>
  </si>
  <si>
    <t>Housing</t>
  </si>
  <si>
    <t>AS OF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</si>
</sst>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37" fontId="23" fillId="0" borderId="0" xfId="60" applyFont="1" applyFill="1" applyBorder="1" applyAlignment="1">
      <alignment horizontal="right" vertical="center"/>
      <protection/>
    </xf>
    <xf numFmtId="37" fontId="42" fillId="0" borderId="0" xfId="60" applyFont="1" applyFill="1" applyBorder="1" applyAlignment="1">
      <alignment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60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2" xfId="46" applyNumberFormat="1" applyFont="1" applyFill="1" applyBorder="1" applyAlignment="1" applyProtection="1">
      <alignment vertical="center"/>
      <protection/>
    </xf>
    <xf numFmtId="37" fontId="43" fillId="0" borderId="0" xfId="59" applyFont="1" applyFill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1" xfId="59" applyFont="1" applyFill="1" applyBorder="1" applyAlignment="1" applyProtection="1">
      <alignment vertical="center"/>
      <protection/>
    </xf>
    <xf numFmtId="43" fontId="22" fillId="0" borderId="11" xfId="42" applyFont="1" applyFill="1" applyBorder="1" applyAlignment="1" applyProtection="1">
      <alignment vertical="center"/>
      <protection/>
    </xf>
    <xf numFmtId="164" fontId="22" fillId="0" borderId="12" xfId="48" applyNumberFormat="1" applyFont="1" applyFill="1" applyBorder="1" applyAlignment="1" applyProtection="1">
      <alignment vertical="center"/>
      <protection/>
    </xf>
    <xf numFmtId="164" fontId="43" fillId="0" borderId="0" xfId="48" applyNumberFormat="1" applyFont="1" applyFill="1" applyBorder="1" applyAlignment="1" applyProtection="1">
      <alignment vertical="center"/>
      <protection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104775</xdr:rowOff>
    </xdr:from>
    <xdr:to>
      <xdr:col>0</xdr:col>
      <xdr:colOff>2543175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2333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1</xdr:col>
      <xdr:colOff>66675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1.8515625" style="1" customWidth="1"/>
    <col min="2" max="2" width="1.7109375" style="1" customWidth="1"/>
    <col min="3" max="3" width="12.28125" style="1" bestFit="1" customWidth="1"/>
    <col min="4" max="4" width="1.7109375" style="1" customWidth="1"/>
    <col min="5" max="5" width="13.8515625" style="1" bestFit="1" customWidth="1"/>
    <col min="6" max="6" width="1.7109375" style="1" customWidth="1"/>
    <col min="7" max="7" width="12.28125" style="1" customWidth="1"/>
    <col min="8" max="8" width="1.7109375" style="1" customWidth="1"/>
    <col min="9" max="9" width="12.28125" style="1" customWidth="1"/>
    <col min="10" max="10" width="1.7109375" style="1" customWidth="1"/>
    <col min="11" max="11" width="12.28125" style="1" customWidth="1"/>
    <col min="12" max="12" width="1.7109375" style="1" customWidth="1"/>
    <col min="13" max="13" width="12.28125" style="1" customWidth="1"/>
    <col min="14" max="16384" width="9.140625" style="1" customWidth="1"/>
  </cols>
  <sheetData>
    <row r="2" ht="13.5" customHeight="1">
      <c r="A2" s="6"/>
    </row>
    <row r="3" spans="1:22" ht="15.75">
      <c r="A3" s="6"/>
      <c r="C3" s="7" t="s">
        <v>19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</row>
    <row r="4" spans="1:22" ht="9" customHeight="1">
      <c r="A4" s="6"/>
      <c r="C4" s="9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</row>
    <row r="5" spans="1:22" ht="15">
      <c r="A5" s="6"/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</row>
    <row r="6" spans="1:22" ht="15">
      <c r="A6" s="6"/>
      <c r="C6" s="12" t="s">
        <v>53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</row>
    <row r="7" ht="13.5" customHeight="1">
      <c r="A7" s="6"/>
    </row>
    <row r="8" ht="7.5" customHeight="1"/>
    <row r="9" ht="6" customHeight="1"/>
    <row r="11" spans="3:13" s="14" customFormat="1" ht="15">
      <c r="C11" s="15" t="s">
        <v>17</v>
      </c>
      <c r="D11" s="16"/>
      <c r="E11" s="15" t="s">
        <v>50</v>
      </c>
      <c r="F11" s="16"/>
      <c r="G11" s="15" t="s">
        <v>27</v>
      </c>
      <c r="H11" s="16"/>
      <c r="I11" s="15" t="s">
        <v>26</v>
      </c>
      <c r="J11" s="16"/>
      <c r="K11" s="15" t="s">
        <v>38</v>
      </c>
      <c r="L11" s="16"/>
      <c r="M11" s="15" t="s">
        <v>52</v>
      </c>
    </row>
    <row r="12" spans="1:13" ht="15">
      <c r="A12" s="17" t="s">
        <v>1</v>
      </c>
      <c r="B12" s="18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</row>
    <row r="13" spans="1:13" ht="15">
      <c r="A13" s="17" t="s">
        <v>2</v>
      </c>
      <c r="B13" s="19"/>
      <c r="C13" s="20">
        <f>SUM(E13:M13)</f>
        <v>-277651</v>
      </c>
      <c r="D13" s="19"/>
      <c r="E13" s="20">
        <f>61284+3793+1</f>
        <v>65078</v>
      </c>
      <c r="F13" s="19"/>
      <c r="G13" s="20">
        <f>-137028+2600-1</f>
        <v>-134429</v>
      </c>
      <c r="H13" s="19"/>
      <c r="I13" s="20">
        <f>246387+141210</f>
        <v>387597</v>
      </c>
      <c r="J13" s="19"/>
      <c r="K13" s="20">
        <f>-634677+37426+1</f>
        <v>-597250</v>
      </c>
      <c r="L13" s="19"/>
      <c r="M13" s="20">
        <v>1353</v>
      </c>
    </row>
    <row r="14" spans="1:13" ht="15">
      <c r="A14" s="17" t="s">
        <v>40</v>
      </c>
      <c r="B14" s="19"/>
      <c r="C14" s="21">
        <f>SUM(E14:M14)</f>
        <v>256054</v>
      </c>
      <c r="D14" s="22"/>
      <c r="E14" s="21">
        <v>0</v>
      </c>
      <c r="F14" s="22"/>
      <c r="G14" s="21">
        <v>256054</v>
      </c>
      <c r="H14" s="22"/>
      <c r="I14" s="21">
        <v>0</v>
      </c>
      <c r="J14" s="22"/>
      <c r="K14" s="21">
        <v>0</v>
      </c>
      <c r="L14" s="22"/>
      <c r="M14" s="21">
        <v>0</v>
      </c>
    </row>
    <row r="15" spans="1:13" ht="15">
      <c r="A15" s="17" t="s">
        <v>16</v>
      </c>
      <c r="B15" s="19"/>
      <c r="C15" s="21">
        <f>SUM(E15:M15)</f>
        <v>687640</v>
      </c>
      <c r="D15" s="19"/>
      <c r="E15" s="21">
        <v>4485</v>
      </c>
      <c r="F15" s="19"/>
      <c r="G15" s="21">
        <f>332212+1</f>
        <v>332213</v>
      </c>
      <c r="H15" s="19"/>
      <c r="I15" s="21">
        <v>93023</v>
      </c>
      <c r="J15" s="19"/>
      <c r="K15" s="21">
        <v>257919</v>
      </c>
      <c r="L15" s="19"/>
      <c r="M15" s="21">
        <v>0</v>
      </c>
    </row>
    <row r="16" spans="1:13" ht="15">
      <c r="A16" s="17" t="s">
        <v>3</v>
      </c>
      <c r="B16" s="23"/>
      <c r="C16" s="24">
        <f>SUM(C13:C15)</f>
        <v>666043</v>
      </c>
      <c r="D16" s="23"/>
      <c r="E16" s="24">
        <f>SUM(E13:E15)</f>
        <v>69563</v>
      </c>
      <c r="F16" s="23"/>
      <c r="G16" s="24">
        <f>SUM(G13:G15)</f>
        <v>453838</v>
      </c>
      <c r="H16" s="23"/>
      <c r="I16" s="24">
        <f>SUM(I13:I15)</f>
        <v>480620</v>
      </c>
      <c r="J16" s="23"/>
      <c r="K16" s="24">
        <f>SUM(K13:K15)</f>
        <v>-339331</v>
      </c>
      <c r="L16" s="23"/>
      <c r="M16" s="24">
        <f>SUM(M13:M15)</f>
        <v>1353</v>
      </c>
    </row>
    <row r="17" spans="1:13" ht="15">
      <c r="A17" s="1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">
      <c r="A18" s="17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5">
      <c r="A19" s="17" t="s">
        <v>5</v>
      </c>
      <c r="B19" s="23"/>
      <c r="C19" s="21">
        <f>SUM(E19:M19)</f>
        <v>-66259</v>
      </c>
      <c r="D19" s="23"/>
      <c r="E19" s="23">
        <v>0</v>
      </c>
      <c r="F19" s="23"/>
      <c r="G19" s="23">
        <v>-40173</v>
      </c>
      <c r="H19" s="23"/>
      <c r="I19" s="23">
        <v>-27717</v>
      </c>
      <c r="J19" s="23"/>
      <c r="K19" s="23">
        <v>278</v>
      </c>
      <c r="L19" s="23"/>
      <c r="M19" s="23">
        <v>1353</v>
      </c>
    </row>
    <row r="20" spans="1:13" ht="15">
      <c r="A20" s="17" t="s">
        <v>18</v>
      </c>
      <c r="B20" s="23"/>
      <c r="C20" s="21">
        <f>SUM(E20:M20)</f>
        <v>323927</v>
      </c>
      <c r="D20" s="23"/>
      <c r="E20" s="23">
        <v>4067</v>
      </c>
      <c r="F20" s="23"/>
      <c r="G20" s="23">
        <v>0</v>
      </c>
      <c r="H20" s="23"/>
      <c r="I20" s="23">
        <v>89474</v>
      </c>
      <c r="J20" s="23"/>
      <c r="K20" s="23">
        <v>230386</v>
      </c>
      <c r="L20" s="23"/>
      <c r="M20" s="23">
        <v>0</v>
      </c>
    </row>
    <row r="21" spans="1:13" ht="15">
      <c r="A21" s="17" t="s">
        <v>6</v>
      </c>
      <c r="B21" s="23"/>
      <c r="C21" s="24">
        <f>SUM(C19:C20)</f>
        <v>257668</v>
      </c>
      <c r="D21" s="23"/>
      <c r="E21" s="24">
        <f>SUM(E19:E20)</f>
        <v>4067</v>
      </c>
      <c r="F21" s="23"/>
      <c r="G21" s="24">
        <f>SUM(G19:G20)</f>
        <v>-40173</v>
      </c>
      <c r="H21" s="23"/>
      <c r="I21" s="24">
        <f>SUM(I19:I20)</f>
        <v>61757</v>
      </c>
      <c r="J21" s="23"/>
      <c r="K21" s="24">
        <f>SUM(K19:K20)</f>
        <v>230664</v>
      </c>
      <c r="L21" s="23"/>
      <c r="M21" s="24">
        <f>SUM(M19:M20)</f>
        <v>1353</v>
      </c>
    </row>
    <row r="22" spans="1:13" ht="15">
      <c r="A22" s="17"/>
      <c r="B22" s="23"/>
      <c r="C22" s="25"/>
      <c r="D22" s="23"/>
      <c r="E22" s="25"/>
      <c r="F22" s="23"/>
      <c r="G22" s="25"/>
      <c r="H22" s="23"/>
      <c r="I22" s="25"/>
      <c r="J22" s="23"/>
      <c r="K22" s="25"/>
      <c r="L22" s="23"/>
      <c r="M22" s="25"/>
    </row>
    <row r="23" spans="1:13" ht="15.75" thickBot="1">
      <c r="A23" s="17" t="s">
        <v>7</v>
      </c>
      <c r="B23" s="23"/>
      <c r="C23" s="26">
        <f>C16-C21</f>
        <v>408375</v>
      </c>
      <c r="D23" s="23"/>
      <c r="E23" s="26">
        <f>E16-E21</f>
        <v>65496</v>
      </c>
      <c r="F23" s="23"/>
      <c r="G23" s="26">
        <f>G16-G21</f>
        <v>494011</v>
      </c>
      <c r="H23" s="23"/>
      <c r="I23" s="26">
        <f>I16-I21</f>
        <v>418863</v>
      </c>
      <c r="J23" s="23"/>
      <c r="K23" s="26">
        <f>K16-K21</f>
        <v>-569995</v>
      </c>
      <c r="L23" s="23"/>
      <c r="M23" s="26">
        <f>M16-M21</f>
        <v>0</v>
      </c>
    </row>
    <row r="24" spans="1:13" s="2" customFormat="1" ht="15.75" thickTop="1">
      <c r="A24" s="27"/>
      <c r="B24" s="28"/>
      <c r="C24" s="29"/>
      <c r="D24" s="28"/>
      <c r="E24" s="29"/>
      <c r="F24" s="28"/>
      <c r="G24" s="29"/>
      <c r="H24" s="28"/>
      <c r="I24" s="29"/>
      <c r="J24" s="28"/>
      <c r="K24" s="29"/>
      <c r="L24" s="28"/>
      <c r="M24" s="29"/>
    </row>
    <row r="25" spans="1:13" s="2" customFormat="1" ht="15">
      <c r="A25" s="27"/>
      <c r="B25" s="28"/>
      <c r="C25" s="29"/>
      <c r="D25" s="28"/>
      <c r="E25" s="29"/>
      <c r="F25" s="28"/>
      <c r="G25" s="29"/>
      <c r="H25" s="28"/>
      <c r="I25" s="29"/>
      <c r="J25" s="28"/>
      <c r="K25" s="29"/>
      <c r="L25" s="28"/>
      <c r="M25" s="29"/>
    </row>
    <row r="26" spans="1:13" s="2" customFormat="1" ht="15">
      <c r="A26" s="27"/>
      <c r="B26" s="28"/>
      <c r="C26" s="29"/>
      <c r="D26" s="28"/>
      <c r="E26" s="29"/>
      <c r="F26" s="28"/>
      <c r="G26" s="29"/>
      <c r="H26" s="28"/>
      <c r="I26" s="29"/>
      <c r="J26" s="28"/>
      <c r="K26" s="29"/>
      <c r="L26" s="28"/>
      <c r="M26" s="29"/>
    </row>
    <row r="27" spans="1:13" s="2" customFormat="1" ht="15">
      <c r="A27" s="27"/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</row>
    <row r="28" spans="1:13" s="2" customFormat="1" ht="15">
      <c r="A28" s="27"/>
      <c r="B28" s="13"/>
      <c r="C28" s="12" t="s">
        <v>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27"/>
      <c r="B29" s="13"/>
      <c r="C29" s="12" t="s">
        <v>51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3:13" s="14" customFormat="1" ht="15">
      <c r="C31" s="15" t="s">
        <v>17</v>
      </c>
      <c r="D31" s="16"/>
      <c r="E31" s="15" t="s">
        <v>50</v>
      </c>
      <c r="F31" s="16"/>
      <c r="G31" s="15" t="s">
        <v>27</v>
      </c>
      <c r="H31" s="16"/>
      <c r="I31" s="15" t="s">
        <v>26</v>
      </c>
      <c r="J31" s="16"/>
      <c r="K31" s="15" t="s">
        <v>38</v>
      </c>
      <c r="L31" s="16"/>
      <c r="M31" s="15" t="s">
        <v>52</v>
      </c>
    </row>
    <row r="32" spans="1:13" ht="15">
      <c r="A32" s="17" t="s">
        <v>9</v>
      </c>
      <c r="B32" s="23"/>
      <c r="C32" s="25"/>
      <c r="D32" s="23"/>
      <c r="E32" s="25"/>
      <c r="F32" s="23"/>
      <c r="G32" s="25"/>
      <c r="H32" s="23"/>
      <c r="I32" s="25"/>
      <c r="J32" s="23"/>
      <c r="K32" s="25"/>
      <c r="L32" s="23"/>
      <c r="M32" s="25"/>
    </row>
    <row r="33" spans="1:13" ht="15">
      <c r="A33" s="17" t="s">
        <v>10</v>
      </c>
      <c r="B33" s="23"/>
      <c r="C33" s="25"/>
      <c r="D33" s="23"/>
      <c r="E33" s="25"/>
      <c r="F33" s="23"/>
      <c r="G33" s="25"/>
      <c r="H33" s="23"/>
      <c r="I33" s="25"/>
      <c r="J33" s="23"/>
      <c r="K33" s="25"/>
      <c r="L33" s="23"/>
      <c r="M33" s="25"/>
    </row>
    <row r="34" spans="1:13" ht="15">
      <c r="A34" s="17" t="s">
        <v>11</v>
      </c>
      <c r="B34" s="23"/>
      <c r="C34" s="20">
        <v>725112</v>
      </c>
      <c r="D34" s="23"/>
      <c r="E34" s="31">
        <v>70644</v>
      </c>
      <c r="F34" s="23"/>
      <c r="G34" s="31">
        <v>889039</v>
      </c>
      <c r="H34" s="23"/>
      <c r="I34" s="31">
        <v>254979</v>
      </c>
      <c r="J34" s="23"/>
      <c r="K34" s="31">
        <v>-489550</v>
      </c>
      <c r="L34" s="23"/>
      <c r="M34" s="31">
        <v>0</v>
      </c>
    </row>
    <row r="35" spans="1:13" ht="15">
      <c r="A35" s="17" t="s">
        <v>12</v>
      </c>
      <c r="B35" s="23"/>
      <c r="C35" s="21">
        <f>SUM(E35:M35)</f>
        <v>-83485</v>
      </c>
      <c r="D35" s="23"/>
      <c r="E35" s="23">
        <v>-8942</v>
      </c>
      <c r="F35" s="23"/>
      <c r="G35" s="23">
        <v>65794</v>
      </c>
      <c r="H35" s="23"/>
      <c r="I35" s="23">
        <v>-22466</v>
      </c>
      <c r="J35" s="23"/>
      <c r="K35" s="23">
        <v>-117871</v>
      </c>
      <c r="L35" s="23"/>
      <c r="M35" s="23">
        <v>0</v>
      </c>
    </row>
    <row r="36" spans="1:13" ht="15">
      <c r="A36" s="17" t="s">
        <v>49</v>
      </c>
      <c r="B36" s="23"/>
      <c r="C36" s="21">
        <f>SUM(E36:M36)</f>
        <v>-463422</v>
      </c>
      <c r="D36" s="23"/>
      <c r="E36" s="23">
        <v>0</v>
      </c>
      <c r="F36" s="23"/>
      <c r="G36" s="23">
        <v>-463422</v>
      </c>
      <c r="H36" s="23"/>
      <c r="I36" s="23">
        <v>0</v>
      </c>
      <c r="J36" s="23"/>
      <c r="K36" s="23">
        <v>0</v>
      </c>
      <c r="L36" s="23"/>
      <c r="M36" s="23">
        <v>0</v>
      </c>
    </row>
    <row r="37" spans="1:13" ht="15">
      <c r="A37" s="17" t="s">
        <v>47</v>
      </c>
      <c r="B37" s="23"/>
      <c r="C37" s="21">
        <f>SUM(E37:M37)</f>
        <v>45140</v>
      </c>
      <c r="D37" s="23"/>
      <c r="E37" s="23">
        <v>0</v>
      </c>
      <c r="F37" s="23"/>
      <c r="G37" s="23">
        <v>0</v>
      </c>
      <c r="H37" s="23"/>
      <c r="I37" s="23">
        <v>45140</v>
      </c>
      <c r="J37" s="23"/>
      <c r="K37" s="23">
        <v>0</v>
      </c>
      <c r="L37" s="23"/>
      <c r="M37" s="23">
        <v>0</v>
      </c>
    </row>
    <row r="38" spans="1:13" ht="15">
      <c r="A38" s="17" t="s">
        <v>13</v>
      </c>
      <c r="B38" s="23"/>
      <c r="C38" s="24">
        <f>SUM(C34:C37)</f>
        <v>223345</v>
      </c>
      <c r="D38" s="23"/>
      <c r="E38" s="24">
        <f>SUM(E34:E37)</f>
        <v>61702</v>
      </c>
      <c r="F38" s="23"/>
      <c r="G38" s="24">
        <f>SUM(G34:G37)</f>
        <v>491411</v>
      </c>
      <c r="H38" s="23"/>
      <c r="I38" s="24">
        <f>SUM(I34:I37)</f>
        <v>277653</v>
      </c>
      <c r="J38" s="23"/>
      <c r="K38" s="24">
        <f>SUM(K34:K37)</f>
        <v>-607421</v>
      </c>
      <c r="L38" s="23"/>
      <c r="M38" s="24">
        <f>SUM(M34:M37)</f>
        <v>0</v>
      </c>
    </row>
    <row r="39" spans="1:13" ht="15">
      <c r="A39" s="17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5">
      <c r="A40" s="17" t="s">
        <v>45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5">
      <c r="A41" s="17" t="s">
        <v>11</v>
      </c>
      <c r="B41" s="23"/>
      <c r="C41" s="21">
        <v>180191</v>
      </c>
      <c r="D41" s="23"/>
      <c r="E41" s="23">
        <v>2046</v>
      </c>
      <c r="F41" s="23"/>
      <c r="G41" s="23">
        <v>2600</v>
      </c>
      <c r="H41" s="23"/>
      <c r="I41" s="23">
        <v>139221</v>
      </c>
      <c r="J41" s="23"/>
      <c r="K41" s="23">
        <v>36324</v>
      </c>
      <c r="L41" s="23"/>
      <c r="M41" s="23">
        <v>0</v>
      </c>
    </row>
    <row r="42" spans="1:13" ht="15">
      <c r="A42" s="17" t="s">
        <v>14</v>
      </c>
      <c r="B42" s="23"/>
      <c r="C42" s="21">
        <f>SUM(E42:M42)</f>
        <v>4839</v>
      </c>
      <c r="D42" s="23"/>
      <c r="E42" s="23">
        <v>1748</v>
      </c>
      <c r="F42" s="23"/>
      <c r="G42" s="23">
        <v>0</v>
      </c>
      <c r="H42" s="23"/>
      <c r="I42" s="23">
        <v>1989</v>
      </c>
      <c r="J42" s="23"/>
      <c r="K42" s="23">
        <v>1102</v>
      </c>
      <c r="L42" s="23"/>
      <c r="M42" s="23">
        <v>0</v>
      </c>
    </row>
    <row r="43" spans="1:13" ht="15">
      <c r="A43" s="17" t="s">
        <v>48</v>
      </c>
      <c r="B43" s="23"/>
      <c r="C43" s="21">
        <f>SUM(E43:M43)</f>
        <v>0</v>
      </c>
      <c r="D43" s="23"/>
      <c r="E43" s="23">
        <v>0</v>
      </c>
      <c r="F43" s="23"/>
      <c r="G43" s="23">
        <v>0</v>
      </c>
      <c r="H43" s="23"/>
      <c r="I43" s="23">
        <v>0</v>
      </c>
      <c r="J43" s="23"/>
      <c r="K43" s="23">
        <v>0</v>
      </c>
      <c r="L43" s="23"/>
      <c r="M43" s="23">
        <v>0</v>
      </c>
    </row>
    <row r="44" spans="1:13" ht="15">
      <c r="A44" s="17" t="s">
        <v>44</v>
      </c>
      <c r="B44" s="23"/>
      <c r="C44" s="32">
        <f>SUM(C41:C43)</f>
        <v>185030</v>
      </c>
      <c r="D44" s="23"/>
      <c r="E44" s="32">
        <f>SUM(E41:E43)</f>
        <v>3794</v>
      </c>
      <c r="F44" s="23"/>
      <c r="G44" s="32">
        <f>SUM(G41:G43)</f>
        <v>2600</v>
      </c>
      <c r="H44" s="23"/>
      <c r="I44" s="32">
        <f>SUM(I41:I43)</f>
        <v>141210</v>
      </c>
      <c r="J44" s="23"/>
      <c r="K44" s="32">
        <f>SUM(K41:K43)</f>
        <v>37426</v>
      </c>
      <c r="L44" s="23"/>
      <c r="M44" s="33">
        <f>SUM(M41:M43)</f>
        <v>0</v>
      </c>
    </row>
    <row r="45" spans="1:13" ht="15">
      <c r="A45" s="17"/>
      <c r="B45" s="18"/>
      <c r="C45" s="23"/>
      <c r="D45" s="18"/>
      <c r="E45" s="23"/>
      <c r="F45" s="18"/>
      <c r="G45" s="23"/>
      <c r="H45" s="18"/>
      <c r="I45" s="23"/>
      <c r="J45" s="18"/>
      <c r="K45" s="23"/>
      <c r="L45" s="18"/>
      <c r="M45" s="23"/>
    </row>
    <row r="46" spans="1:13" ht="15.75" thickBot="1">
      <c r="A46" s="17" t="s">
        <v>15</v>
      </c>
      <c r="B46" s="23"/>
      <c r="C46" s="34">
        <f>C38+C44</f>
        <v>408375</v>
      </c>
      <c r="D46" s="23"/>
      <c r="E46" s="34">
        <f>E38+E44</f>
        <v>65496</v>
      </c>
      <c r="F46" s="23"/>
      <c r="G46" s="34">
        <f>G38+G44</f>
        <v>494011</v>
      </c>
      <c r="H46" s="23"/>
      <c r="I46" s="34">
        <f>I38+I44</f>
        <v>418863</v>
      </c>
      <c r="J46" s="23"/>
      <c r="K46" s="34">
        <f>K38+K44</f>
        <v>-569995</v>
      </c>
      <c r="L46" s="23"/>
      <c r="M46" s="34">
        <f>M38+M44</f>
        <v>0</v>
      </c>
    </row>
    <row r="47" spans="1:13" ht="15.75" thickTop="1">
      <c r="A47" s="2"/>
      <c r="B47" s="35"/>
      <c r="C47" s="2"/>
      <c r="D47" s="35"/>
      <c r="E47" s="2"/>
      <c r="F47" s="35"/>
      <c r="G47" s="2"/>
      <c r="H47" s="35"/>
      <c r="I47" s="2"/>
      <c r="J47" s="35"/>
      <c r="K47" s="2"/>
      <c r="L47" s="35"/>
      <c r="M47" s="2"/>
    </row>
  </sheetData>
  <sheetProtection/>
  <mergeCells count="6">
    <mergeCell ref="C6:M6"/>
    <mergeCell ref="C28:M28"/>
    <mergeCell ref="C29:M29"/>
    <mergeCell ref="C3:M3"/>
    <mergeCell ref="C5:M5"/>
    <mergeCell ref="A2:A7"/>
  </mergeCells>
  <conditionalFormatting sqref="A12:I23 A32:I46 L32:M46 L12:M23">
    <cfRule type="expression" priority="3" dxfId="0" stopIfTrue="1">
      <formula>MOD(ROW(),2)=0</formula>
    </cfRule>
  </conditionalFormatting>
  <conditionalFormatting sqref="J32:K46 J12:K2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4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PageLayoutView="0" workbookViewId="0" topLeftCell="A1">
      <selection activeCell="C5" sqref="C5:M5"/>
    </sheetView>
  </sheetViews>
  <sheetFormatPr defaultColWidth="9.140625" defaultRowHeight="15"/>
  <cols>
    <col min="1" max="1" width="30.8515625" style="1" bestFit="1" customWidth="1"/>
    <col min="2" max="2" width="1.7109375" style="1" customWidth="1"/>
    <col min="3" max="3" width="12.7109375" style="1" customWidth="1"/>
    <col min="4" max="4" width="1.7109375" style="1" customWidth="1"/>
    <col min="5" max="5" width="13.8515625" style="1" bestFit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6384" width="9.140625" style="1" customWidth="1"/>
  </cols>
  <sheetData>
    <row r="2" ht="13.5" customHeight="1">
      <c r="A2" s="6"/>
    </row>
    <row r="3" spans="1:13" ht="15.75">
      <c r="A3" s="6"/>
      <c r="C3" s="7" t="s">
        <v>20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>
      <c r="A4" s="6"/>
      <c r="C4" s="9"/>
      <c r="D4" s="11"/>
      <c r="E4" s="10"/>
      <c r="F4" s="11"/>
      <c r="G4" s="10"/>
      <c r="H4" s="11"/>
      <c r="I4" s="10"/>
      <c r="J4" s="11"/>
      <c r="K4" s="10"/>
      <c r="L4" s="11"/>
      <c r="M4" s="10"/>
    </row>
    <row r="5" spans="1:13" ht="15">
      <c r="A5" s="6"/>
      <c r="C5" s="12" t="s">
        <v>46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>
      <c r="A6" s="6"/>
      <c r="C6" s="12" t="s">
        <v>51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3.5" customHeight="1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6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7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s="14" customFormat="1" ht="15">
      <c r="B11" s="16"/>
      <c r="C11" s="15" t="s">
        <v>17</v>
      </c>
      <c r="D11" s="16"/>
      <c r="E11" s="15" t="s">
        <v>50</v>
      </c>
      <c r="F11" s="16"/>
      <c r="G11" s="15" t="s">
        <v>27</v>
      </c>
      <c r="H11" s="16"/>
      <c r="I11" s="15" t="s">
        <v>26</v>
      </c>
      <c r="J11" s="16"/>
      <c r="K11" s="15" t="s">
        <v>38</v>
      </c>
      <c r="L11" s="16"/>
      <c r="M11" s="15" t="s">
        <v>52</v>
      </c>
    </row>
    <row r="12" spans="1:13" ht="15">
      <c r="A12" s="17" t="s">
        <v>21</v>
      </c>
      <c r="B12" s="17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</row>
    <row r="13" spans="1:13" ht="15">
      <c r="A13" s="17" t="s">
        <v>43</v>
      </c>
      <c r="B13" s="17"/>
      <c r="C13" s="36">
        <f>SUM(E13:M13)</f>
        <v>1595697</v>
      </c>
      <c r="D13" s="31"/>
      <c r="E13" s="36">
        <v>0</v>
      </c>
      <c r="F13" s="31"/>
      <c r="G13" s="36">
        <v>1543722</v>
      </c>
      <c r="H13" s="31"/>
      <c r="I13" s="36">
        <v>18244</v>
      </c>
      <c r="J13" s="31"/>
      <c r="K13" s="36">
        <v>33731</v>
      </c>
      <c r="L13" s="31"/>
      <c r="M13" s="36">
        <v>0</v>
      </c>
    </row>
    <row r="14" spans="1:13" ht="15">
      <c r="A14" s="17" t="s">
        <v>22</v>
      </c>
      <c r="B14" s="17"/>
      <c r="C14" s="17">
        <f>SUM(E14:M14)</f>
        <v>629321</v>
      </c>
      <c r="D14" s="18"/>
      <c r="E14" s="21">
        <v>7554</v>
      </c>
      <c r="F14" s="18"/>
      <c r="G14" s="21">
        <v>0</v>
      </c>
      <c r="H14" s="22"/>
      <c r="I14" s="21">
        <v>168571</v>
      </c>
      <c r="J14" s="18"/>
      <c r="K14" s="21">
        <v>453196</v>
      </c>
      <c r="L14" s="18"/>
      <c r="M14" s="21">
        <v>0</v>
      </c>
    </row>
    <row r="15" spans="1:13" ht="15">
      <c r="A15" s="17" t="s">
        <v>23</v>
      </c>
      <c r="B15" s="17"/>
      <c r="C15" s="37">
        <f>SUM(C13:C14)</f>
        <v>2225018</v>
      </c>
      <c r="D15" s="23"/>
      <c r="E15" s="37">
        <f>SUM(E13:E14)</f>
        <v>7554</v>
      </c>
      <c r="F15" s="23"/>
      <c r="G15" s="37">
        <f>SUM(G13:G14)</f>
        <v>1543722</v>
      </c>
      <c r="H15" s="23"/>
      <c r="I15" s="37">
        <f>SUM(I13:I14)</f>
        <v>186815</v>
      </c>
      <c r="J15" s="23"/>
      <c r="K15" s="37">
        <f>SUM(K13:K14)</f>
        <v>486927</v>
      </c>
      <c r="L15" s="23"/>
      <c r="M15" s="37">
        <f>SUM(M13:M14)</f>
        <v>0</v>
      </c>
    </row>
    <row r="16" spans="1:13" ht="15">
      <c r="A16" s="17"/>
      <c r="B16" s="1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5">
      <c r="A17" s="17" t="s">
        <v>24</v>
      </c>
      <c r="B17" s="17"/>
      <c r="C17" s="17">
        <f>SUM(E17:M17)</f>
        <v>1147114</v>
      </c>
      <c r="D17" s="23"/>
      <c r="E17" s="25">
        <v>0</v>
      </c>
      <c r="F17" s="23"/>
      <c r="G17" s="25">
        <v>1147114</v>
      </c>
      <c r="H17" s="23"/>
      <c r="I17" s="25">
        <v>0</v>
      </c>
      <c r="J17" s="23"/>
      <c r="K17" s="25">
        <v>0</v>
      </c>
      <c r="L17" s="23"/>
      <c r="M17" s="25">
        <v>0</v>
      </c>
    </row>
    <row r="18" spans="1:13" ht="15">
      <c r="A18" s="17" t="s">
        <v>25</v>
      </c>
      <c r="B18" s="17"/>
      <c r="C18" s="24">
        <f>C15-C17</f>
        <v>1077904</v>
      </c>
      <c r="D18" s="23"/>
      <c r="E18" s="24">
        <f>E15-E17</f>
        <v>7554</v>
      </c>
      <c r="F18" s="23"/>
      <c r="G18" s="24">
        <f>G15-G17</f>
        <v>396608</v>
      </c>
      <c r="H18" s="23"/>
      <c r="I18" s="24">
        <f>I15-I17</f>
        <v>186815</v>
      </c>
      <c r="J18" s="23"/>
      <c r="K18" s="24">
        <f>K15-K17</f>
        <v>486927</v>
      </c>
      <c r="L18" s="23"/>
      <c r="M18" s="24">
        <f>M15-M17</f>
        <v>0</v>
      </c>
    </row>
    <row r="19" spans="1:13" ht="15">
      <c r="A19" s="17"/>
      <c r="B19" s="17"/>
      <c r="C19" s="25"/>
      <c r="D19" s="23"/>
      <c r="E19" s="25"/>
      <c r="F19" s="23"/>
      <c r="G19" s="25"/>
      <c r="H19" s="23"/>
      <c r="I19" s="25"/>
      <c r="J19" s="23"/>
      <c r="K19" s="25"/>
      <c r="L19" s="23"/>
      <c r="M19" s="25"/>
    </row>
    <row r="20" spans="1:13" ht="15">
      <c r="A20" s="17" t="s">
        <v>28</v>
      </c>
      <c r="B20" s="17"/>
      <c r="C20" s="25"/>
      <c r="D20" s="23"/>
      <c r="E20" s="25"/>
      <c r="F20" s="23"/>
      <c r="G20" s="25"/>
      <c r="H20" s="23"/>
      <c r="I20" s="25"/>
      <c r="J20" s="23"/>
      <c r="K20" s="25"/>
      <c r="L20" s="23"/>
      <c r="M20" s="25"/>
    </row>
    <row r="21" spans="1:13" ht="15">
      <c r="A21" s="17" t="s">
        <v>41</v>
      </c>
      <c r="B21" s="17"/>
      <c r="C21" s="17">
        <f aca="true" t="shared" si="0" ref="C21:C27">SUM(E21:M21)</f>
        <v>355873</v>
      </c>
      <c r="D21" s="23"/>
      <c r="E21" s="25">
        <v>7127</v>
      </c>
      <c r="F21" s="23"/>
      <c r="G21" s="25">
        <v>110256</v>
      </c>
      <c r="H21" s="23"/>
      <c r="I21" s="25">
        <v>52284</v>
      </c>
      <c r="J21" s="23"/>
      <c r="K21" s="25">
        <v>186206</v>
      </c>
      <c r="L21" s="23"/>
      <c r="M21" s="25">
        <v>0</v>
      </c>
    </row>
    <row r="22" spans="1:13" ht="15">
      <c r="A22" s="17" t="s">
        <v>29</v>
      </c>
      <c r="B22" s="17"/>
      <c r="C22" s="17">
        <f t="shared" si="0"/>
        <v>83514</v>
      </c>
      <c r="D22" s="23"/>
      <c r="E22" s="25">
        <v>0</v>
      </c>
      <c r="F22" s="23"/>
      <c r="G22" s="25">
        <v>49221</v>
      </c>
      <c r="H22" s="23"/>
      <c r="I22" s="25">
        <v>8957</v>
      </c>
      <c r="J22" s="23"/>
      <c r="K22" s="25">
        <v>25336</v>
      </c>
      <c r="L22" s="23"/>
      <c r="M22" s="25">
        <v>0</v>
      </c>
    </row>
    <row r="23" spans="1:13" ht="15">
      <c r="A23" s="17" t="s">
        <v>31</v>
      </c>
      <c r="B23" s="17"/>
      <c r="C23" s="17">
        <f t="shared" si="0"/>
        <v>38882</v>
      </c>
      <c r="D23" s="23"/>
      <c r="E23" s="25">
        <v>0</v>
      </c>
      <c r="F23" s="23"/>
      <c r="G23" s="25">
        <v>6339</v>
      </c>
      <c r="H23" s="23"/>
      <c r="I23" s="25">
        <v>27808</v>
      </c>
      <c r="J23" s="23"/>
      <c r="K23" s="25">
        <v>4735</v>
      </c>
      <c r="L23" s="23"/>
      <c r="M23" s="25">
        <v>0</v>
      </c>
    </row>
    <row r="24" spans="1:13" ht="15">
      <c r="A24" s="17" t="s">
        <v>30</v>
      </c>
      <c r="B24" s="17"/>
      <c r="C24" s="17">
        <f t="shared" si="0"/>
        <v>191746</v>
      </c>
      <c r="D24" s="23"/>
      <c r="E24" s="25">
        <v>0</v>
      </c>
      <c r="F24" s="23"/>
      <c r="G24" s="25">
        <v>328</v>
      </c>
      <c r="H24" s="23"/>
      <c r="I24" s="25">
        <v>3309</v>
      </c>
      <c r="J24" s="23"/>
      <c r="K24" s="25">
        <v>188109</v>
      </c>
      <c r="L24" s="23"/>
      <c r="M24" s="25">
        <v>0</v>
      </c>
    </row>
    <row r="25" spans="1:13" ht="15">
      <c r="A25" s="17" t="s">
        <v>33</v>
      </c>
      <c r="B25" s="17"/>
      <c r="C25" s="17">
        <f t="shared" si="0"/>
        <v>4839</v>
      </c>
      <c r="D25" s="23"/>
      <c r="E25" s="25">
        <v>1748</v>
      </c>
      <c r="F25" s="23"/>
      <c r="G25" s="25">
        <v>0</v>
      </c>
      <c r="H25" s="23"/>
      <c r="I25" s="25">
        <v>1989</v>
      </c>
      <c r="J25" s="23"/>
      <c r="K25" s="25">
        <v>1102</v>
      </c>
      <c r="L25" s="23"/>
      <c r="M25" s="25">
        <v>0</v>
      </c>
    </row>
    <row r="26" spans="1:13" ht="15">
      <c r="A26" s="17" t="s">
        <v>32</v>
      </c>
      <c r="B26" s="17"/>
      <c r="C26" s="17">
        <f t="shared" si="0"/>
        <v>120080</v>
      </c>
      <c r="D26" s="23"/>
      <c r="E26" s="25">
        <v>0</v>
      </c>
      <c r="F26" s="23"/>
      <c r="G26" s="25">
        <v>120080</v>
      </c>
      <c r="H26" s="23"/>
      <c r="I26" s="25">
        <v>0</v>
      </c>
      <c r="J26" s="23"/>
      <c r="K26" s="25">
        <v>0</v>
      </c>
      <c r="L26" s="23"/>
      <c r="M26" s="25">
        <v>0</v>
      </c>
    </row>
    <row r="27" spans="1:13" ht="15">
      <c r="A27" s="17" t="s">
        <v>42</v>
      </c>
      <c r="B27" s="17"/>
      <c r="C27" s="17">
        <f t="shared" si="0"/>
        <v>379971</v>
      </c>
      <c r="D27" s="23"/>
      <c r="E27" s="25">
        <v>9017</v>
      </c>
      <c r="F27" s="23"/>
      <c r="G27" s="25">
        <v>48517</v>
      </c>
      <c r="H27" s="23"/>
      <c r="I27" s="25">
        <v>123127</v>
      </c>
      <c r="J27" s="23"/>
      <c r="K27" s="25">
        <v>199310</v>
      </c>
      <c r="L27" s="23"/>
      <c r="M27" s="25">
        <v>0</v>
      </c>
    </row>
    <row r="28" spans="1:13" ht="15">
      <c r="A28" s="17" t="s">
        <v>34</v>
      </c>
      <c r="B28" s="17"/>
      <c r="C28" s="24">
        <f>SUM(C20:C27)</f>
        <v>1174905</v>
      </c>
      <c r="D28" s="23"/>
      <c r="E28" s="24">
        <f>SUM(E20:E27)</f>
        <v>17892</v>
      </c>
      <c r="F28" s="23"/>
      <c r="G28" s="24">
        <f>SUM(G20:G27)</f>
        <v>334741</v>
      </c>
      <c r="H28" s="23"/>
      <c r="I28" s="24">
        <f>SUM(I20:I27)</f>
        <v>217474</v>
      </c>
      <c r="J28" s="23"/>
      <c r="K28" s="24">
        <f>SUM(K20:K27)</f>
        <v>604798</v>
      </c>
      <c r="L28" s="23"/>
      <c r="M28" s="24">
        <f>SUM(M20:M27)</f>
        <v>0</v>
      </c>
    </row>
    <row r="29" spans="1:13" ht="15">
      <c r="A29" s="17"/>
      <c r="B29" s="17"/>
      <c r="C29" s="25"/>
      <c r="D29" s="23"/>
      <c r="E29" s="25"/>
      <c r="F29" s="23"/>
      <c r="G29" s="25"/>
      <c r="H29" s="23"/>
      <c r="I29" s="25"/>
      <c r="J29" s="23"/>
      <c r="K29" s="25"/>
      <c r="L29" s="23"/>
      <c r="M29" s="25"/>
    </row>
    <row r="30" spans="1:13" ht="15">
      <c r="A30" s="17" t="s">
        <v>39</v>
      </c>
      <c r="B30" s="17"/>
      <c r="C30" s="38">
        <f>C18-C28</f>
        <v>-97001</v>
      </c>
      <c r="D30" s="23"/>
      <c r="E30" s="38">
        <f>E18-E28</f>
        <v>-10338</v>
      </c>
      <c r="F30" s="23"/>
      <c r="G30" s="38">
        <f>G18-G28</f>
        <v>61867</v>
      </c>
      <c r="H30" s="23"/>
      <c r="I30" s="38">
        <f>I18-I28</f>
        <v>-30659</v>
      </c>
      <c r="J30" s="23"/>
      <c r="K30" s="38">
        <f>K18-K28</f>
        <v>-117871</v>
      </c>
      <c r="L30" s="23"/>
      <c r="M30" s="38">
        <f>M18-M28</f>
        <v>0</v>
      </c>
    </row>
    <row r="31" spans="1:13" ht="15">
      <c r="A31" s="17"/>
      <c r="B31" s="17"/>
      <c r="C31" s="25"/>
      <c r="D31" s="23"/>
      <c r="E31" s="25"/>
      <c r="F31" s="23"/>
      <c r="G31" s="25"/>
      <c r="H31" s="23"/>
      <c r="I31" s="25"/>
      <c r="J31" s="23"/>
      <c r="K31" s="25"/>
      <c r="L31" s="23"/>
      <c r="M31" s="25"/>
    </row>
    <row r="32" spans="1:13" ht="15">
      <c r="A32" s="17" t="s">
        <v>35</v>
      </c>
      <c r="B32" s="17"/>
      <c r="C32" s="25"/>
      <c r="D32" s="23"/>
      <c r="E32" s="25"/>
      <c r="F32" s="23"/>
      <c r="G32" s="25"/>
      <c r="H32" s="23"/>
      <c r="I32" s="25"/>
      <c r="J32" s="23"/>
      <c r="K32" s="25"/>
      <c r="L32" s="23"/>
      <c r="M32" s="25"/>
    </row>
    <row r="33" spans="1:13" ht="15">
      <c r="A33" s="17" t="s">
        <v>36</v>
      </c>
      <c r="B33" s="17"/>
      <c r="C33" s="39">
        <f>SUM(E33:M33)</f>
        <v>13516</v>
      </c>
      <c r="D33" s="23"/>
      <c r="E33" s="38">
        <v>1396</v>
      </c>
      <c r="F33" s="23"/>
      <c r="G33" s="38">
        <v>3927</v>
      </c>
      <c r="H33" s="23"/>
      <c r="I33" s="38">
        <v>8193</v>
      </c>
      <c r="J33" s="23"/>
      <c r="K33" s="38">
        <v>0</v>
      </c>
      <c r="L33" s="23"/>
      <c r="M33" s="38">
        <v>0</v>
      </c>
    </row>
    <row r="34" spans="1:13" ht="15">
      <c r="A34" s="17"/>
      <c r="B34" s="17"/>
      <c r="C34" s="25"/>
      <c r="D34" s="23"/>
      <c r="E34" s="25"/>
      <c r="F34" s="23"/>
      <c r="G34" s="25"/>
      <c r="H34" s="23"/>
      <c r="I34" s="25"/>
      <c r="J34" s="23"/>
      <c r="K34" s="25"/>
      <c r="L34" s="23"/>
      <c r="M34" s="25"/>
    </row>
    <row r="35" spans="1:13" ht="15.75" thickBot="1">
      <c r="A35" s="17" t="s">
        <v>37</v>
      </c>
      <c r="B35" s="17"/>
      <c r="C35" s="26">
        <f>SUM(C30:C34)</f>
        <v>-83485</v>
      </c>
      <c r="D35" s="23"/>
      <c r="E35" s="26">
        <f>SUM(E30:E34)</f>
        <v>-8942</v>
      </c>
      <c r="F35" s="23"/>
      <c r="G35" s="26">
        <f>SUM(G30:G34)</f>
        <v>65794</v>
      </c>
      <c r="H35" s="23"/>
      <c r="I35" s="26">
        <f>SUM(I30:I34)</f>
        <v>-22466</v>
      </c>
      <c r="J35" s="23"/>
      <c r="K35" s="26">
        <f>SUM(K30:K34)</f>
        <v>-117871</v>
      </c>
      <c r="L35" s="23"/>
      <c r="M35" s="26">
        <f>SUM(M30:M34)</f>
        <v>0</v>
      </c>
    </row>
    <row r="36" spans="1:13" ht="15.75" thickTop="1">
      <c r="A36" s="4"/>
      <c r="B36" s="17"/>
      <c r="C36" s="4"/>
      <c r="D36" s="19"/>
      <c r="E36" s="4"/>
      <c r="F36" s="19"/>
      <c r="G36" s="4"/>
      <c r="H36" s="19"/>
      <c r="I36" s="4"/>
      <c r="J36" s="19"/>
      <c r="K36" s="4"/>
      <c r="L36" s="19"/>
      <c r="M36" s="4"/>
    </row>
    <row r="37" ht="12.75">
      <c r="A37" s="3"/>
    </row>
    <row r="39" spans="5:13" ht="12.75">
      <c r="E39" s="5"/>
      <c r="F39" s="5"/>
      <c r="G39" s="5"/>
      <c r="H39" s="5"/>
      <c r="I39" s="5"/>
      <c r="J39" s="5"/>
      <c r="K39" s="5"/>
      <c r="L39" s="5"/>
      <c r="M39" s="5"/>
    </row>
  </sheetData>
  <sheetProtection/>
  <mergeCells count="4">
    <mergeCell ref="C3:M3"/>
    <mergeCell ref="C5:M5"/>
    <mergeCell ref="C6:M6"/>
    <mergeCell ref="A2:A7"/>
  </mergeCells>
  <conditionalFormatting sqref="A12:I35 L12:M35">
    <cfRule type="expression" priority="2" dxfId="0" stopIfTrue="1">
      <formula>MOD(ROW(),2)=0</formula>
    </cfRule>
  </conditionalFormatting>
  <conditionalFormatting sqref="J12:K35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7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2017-08-14T16:42:51Z</cp:lastPrinted>
  <dcterms:created xsi:type="dcterms:W3CDTF">2009-06-22T13:37:23Z</dcterms:created>
  <dcterms:modified xsi:type="dcterms:W3CDTF">2019-01-17T16:46:50Z</dcterms:modified>
  <cp:category/>
  <cp:version/>
  <cp:contentType/>
  <cp:contentStatus/>
</cp:coreProperties>
</file>