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<sst xmlns="http://schemas.openxmlformats.org/spreadsheetml/2006/main" count="49" uniqueCount="41">
  <si>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</si>
  <si>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</si>
  <si>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</si>
  <si>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</si>
  <si>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</si>
  <si>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</si>
  <si>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</si>
  <si>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</si>
  <si>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</si>
  <si>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</si>
  <si>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</si>
  <si>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</si>
  <si>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</si>
  <si>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</si>
  <si>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</si>
  <si>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</si>
  <si>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</si>
  <si>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</si>
  <si>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</si>
  <si>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</si>
  <si>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</si>
  <si>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</si>
  <si>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</si>
  <si>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</si>
  <si>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</si>
  <si>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</si>
  <si>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</si>
  <si>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</si>
  <si>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</si>
  <si>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</si>
  <si>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</si>
  <si>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</si>
  <si>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</si>
  <si>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</si>
  <si>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>June 30, 2012</t>
  </si>
  <si>
    <t>For the year ended June 30, 2013</t>
  </si>
  <si>
    <t>June 30, 2013</t>
  </si>
  <si>
    <t xml:space="preserve">A.  $3,135,234 includes a prior year balance of $2,985,357 plus a prior period adjustment of $149,877. </t>
  </si>
  <si>
    <t>B</t>
  </si>
  <si>
    <t>B.  $353,992 consists of $398,827 in new additions and ($44,835) in retirements.</t>
  </si>
  <si>
    <t xml:space="preserve">  Softball press box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</si>
</sst>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1143000</xdr:colOff>
      <xdr:row>6</xdr:row>
      <xdr:rowOff>95250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7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7"/>
      <c r="B3" s="49"/>
      <c r="C3" s="56" t="s">
        <v>31</v>
      </c>
      <c r="D3" s="56"/>
      <c r="E3" s="56"/>
      <c r="F3" s="56"/>
      <c r="G3" s="56"/>
      <c r="H3" s="56"/>
      <c r="I3" s="56"/>
      <c r="J3" s="56"/>
      <c r="K3" s="56"/>
      <c r="L3" s="11"/>
    </row>
    <row r="4" spans="1:12" s="3" customFormat="1" ht="8.25" customHeight="1">
      <c r="A4" s="57"/>
      <c r="B4" s="49"/>
      <c r="C4" s="18"/>
      <c r="D4" s="56"/>
      <c r="E4" s="56"/>
      <c r="F4" s="56"/>
      <c r="G4" s="56"/>
      <c r="H4" s="56"/>
      <c r="I4" s="17"/>
      <c r="J4" s="9"/>
      <c r="K4" s="9"/>
      <c r="L4" s="11"/>
    </row>
    <row r="5" spans="1:12" s="3" customFormat="1" ht="16.5">
      <c r="A5" s="57"/>
      <c r="B5" s="49"/>
      <c r="C5" s="56" t="s">
        <v>33</v>
      </c>
      <c r="D5" s="56"/>
      <c r="E5" s="56"/>
      <c r="F5" s="56"/>
      <c r="G5" s="56"/>
      <c r="H5" s="56"/>
      <c r="I5" s="56"/>
      <c r="J5" s="56"/>
      <c r="K5" s="56"/>
      <c r="L5" s="11"/>
    </row>
    <row r="6" spans="1:12" s="3" customFormat="1" ht="16.5">
      <c r="A6" s="57"/>
      <c r="B6" s="49"/>
      <c r="C6" s="56" t="s">
        <v>35</v>
      </c>
      <c r="D6" s="56"/>
      <c r="E6" s="56"/>
      <c r="F6" s="56"/>
      <c r="G6" s="56"/>
      <c r="H6" s="56"/>
      <c r="I6" s="56"/>
      <c r="J6" s="56"/>
      <c r="K6" s="56"/>
      <c r="L6" s="11"/>
    </row>
    <row r="7" spans="1:12" ht="10.5" customHeight="1">
      <c r="A7" s="57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34</v>
      </c>
      <c r="D12" s="23"/>
      <c r="E12" s="25" t="s">
        <v>3</v>
      </c>
      <c r="F12" s="23"/>
      <c r="G12" s="24" t="s">
        <v>36</v>
      </c>
      <c r="H12" s="21"/>
      <c r="I12" s="26" t="s">
        <v>1</v>
      </c>
      <c r="J12" s="21"/>
      <c r="K12" s="27" t="s">
        <v>36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1020263</v>
      </c>
      <c r="J15" s="37"/>
      <c r="K15" s="38">
        <f aca="true" t="shared" si="0" ref="K15:K23">G15-I15</f>
        <v>1329953</v>
      </c>
    </row>
    <row r="16" spans="1:11" s="7" customFormat="1" ht="13.5">
      <c r="A16" s="33" t="s">
        <v>9</v>
      </c>
      <c r="B16" s="33"/>
      <c r="C16" s="35">
        <v>3568476</v>
      </c>
      <c r="D16" s="50"/>
      <c r="E16" s="39">
        <v>47167</v>
      </c>
      <c r="F16" s="35"/>
      <c r="G16" s="35">
        <f aca="true" t="shared" si="1" ref="G16:G23">SUM(C16:E16)</f>
        <v>3615643</v>
      </c>
      <c r="H16" s="37"/>
      <c r="I16" s="39">
        <v>2190141</v>
      </c>
      <c r="J16" s="37"/>
      <c r="K16" s="37">
        <f t="shared" si="0"/>
        <v>1425502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74587</v>
      </c>
      <c r="J17" s="37"/>
      <c r="K17" s="37">
        <f t="shared" si="0"/>
        <v>18026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61204</v>
      </c>
      <c r="J18" s="37"/>
      <c r="K18" s="37">
        <f>G18-I18</f>
        <v>161645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2550716</v>
      </c>
      <c r="J19" s="37"/>
      <c r="K19" s="37">
        <f>G19-I19</f>
        <v>547681</v>
      </c>
    </row>
    <row r="20" spans="1:11" s="7" customFormat="1" ht="13.5">
      <c r="A20" s="33" t="s">
        <v>30</v>
      </c>
      <c r="B20" s="33"/>
      <c r="C20" s="35">
        <v>8148748</v>
      </c>
      <c r="D20" s="35"/>
      <c r="E20" s="39">
        <v>1558129</v>
      </c>
      <c r="F20" s="35"/>
      <c r="G20" s="35">
        <f t="shared" si="1"/>
        <v>9706877</v>
      </c>
      <c r="H20" s="37"/>
      <c r="I20" s="39">
        <v>242672</v>
      </c>
      <c r="J20" s="37"/>
      <c r="K20" s="37">
        <f t="shared" si="0"/>
        <v>9464205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1795151</v>
      </c>
      <c r="J21" s="40"/>
      <c r="K21" s="40">
        <f t="shared" si="0"/>
        <v>2991919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958485</v>
      </c>
      <c r="J22" s="37"/>
      <c r="K22" s="37">
        <f t="shared" si="0"/>
        <v>103563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40329</v>
      </c>
      <c r="J23" s="44"/>
      <c r="K23" s="44">
        <f t="shared" si="0"/>
        <v>106322</v>
      </c>
    </row>
    <row r="24" spans="1:11" s="7" customFormat="1" ht="13.5">
      <c r="A24" s="33" t="s">
        <v>16</v>
      </c>
      <c r="B24" s="33"/>
      <c r="C24" s="35">
        <v>3622683</v>
      </c>
      <c r="D24" s="51"/>
      <c r="E24" s="39">
        <v>0</v>
      </c>
      <c r="F24" s="35"/>
      <c r="G24" s="35">
        <f>SUM(C24:E24)</f>
        <v>3622683</v>
      </c>
      <c r="H24" s="37"/>
      <c r="I24" s="39">
        <v>2493206</v>
      </c>
      <c r="J24" s="37"/>
      <c r="K24" s="37">
        <f>G24-I24</f>
        <v>1129477</v>
      </c>
    </row>
    <row r="25" spans="1:11" s="7" customFormat="1" ht="13.5">
      <c r="A25" s="33" t="s">
        <v>13</v>
      </c>
      <c r="B25" s="33"/>
      <c r="C25" s="45">
        <v>1778502</v>
      </c>
      <c r="D25" s="35"/>
      <c r="E25" s="45">
        <v>0</v>
      </c>
      <c r="F25" s="35"/>
      <c r="G25" s="45">
        <f>C25+E25</f>
        <v>1778502</v>
      </c>
      <c r="H25" s="37"/>
      <c r="I25" s="45">
        <v>1456517</v>
      </c>
      <c r="J25" s="37"/>
      <c r="K25" s="45">
        <f>G25-I25</f>
        <v>321985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28878253</v>
      </c>
      <c r="D27" s="35"/>
      <c r="E27" s="45">
        <f>SUM(E15:E26)</f>
        <v>1605296</v>
      </c>
      <c r="F27" s="35"/>
      <c r="G27" s="45">
        <f>SUM(G15:G26)</f>
        <v>30483549</v>
      </c>
      <c r="H27" s="37"/>
      <c r="I27" s="45">
        <f>SUM(I15:I26)</f>
        <v>12883271</v>
      </c>
      <c r="J27" s="37"/>
      <c r="K27" s="45">
        <f>SUM(K15:K26)</f>
        <v>17600278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f>SUM(C30:E30)</f>
        <v>4526662</v>
      </c>
      <c r="H30" s="37"/>
      <c r="I30" s="35">
        <v>1779144</v>
      </c>
      <c r="J30" s="37"/>
      <c r="K30" s="43">
        <f>G30-I30</f>
        <v>2747518</v>
      </c>
    </row>
    <row r="31" spans="1:11" s="7" customFormat="1" ht="13.5">
      <c r="A31" s="35" t="s">
        <v>32</v>
      </c>
      <c r="B31" s="35"/>
      <c r="C31" s="43">
        <v>441054</v>
      </c>
      <c r="D31" s="35"/>
      <c r="E31" s="35">
        <v>0</v>
      </c>
      <c r="F31" s="35"/>
      <c r="G31" s="35">
        <f>SUM(C31:E31)</f>
        <v>441054</v>
      </c>
      <c r="H31" s="37"/>
      <c r="I31" s="35">
        <v>55131</v>
      </c>
      <c r="J31" s="37"/>
      <c r="K31" s="43">
        <f>G31-I31</f>
        <v>385923</v>
      </c>
    </row>
    <row r="32" spans="1:11" s="7" customFormat="1" ht="13.5">
      <c r="A32" s="35" t="s">
        <v>40</v>
      </c>
      <c r="B32" s="35"/>
      <c r="C32" s="45">
        <v>0</v>
      </c>
      <c r="D32" s="35"/>
      <c r="E32" s="45">
        <v>169698</v>
      </c>
      <c r="F32" s="35"/>
      <c r="G32" s="45">
        <f>C32+E32</f>
        <v>169698</v>
      </c>
      <c r="H32" s="37"/>
      <c r="I32" s="45">
        <v>4242</v>
      </c>
      <c r="J32" s="37"/>
      <c r="K32" s="45">
        <f>G32-I32</f>
        <v>165456</v>
      </c>
    </row>
    <row r="33" spans="1:11" s="7" customFormat="1" ht="13.5">
      <c r="A33" s="35"/>
      <c r="B33" s="35"/>
      <c r="C33" s="43"/>
      <c r="D33" s="35"/>
      <c r="E33" s="43"/>
      <c r="F33" s="35"/>
      <c r="G33" s="43"/>
      <c r="H33" s="37"/>
      <c r="I33" s="43"/>
      <c r="J33" s="37"/>
      <c r="K33" s="43"/>
    </row>
    <row r="34" spans="1:11" s="7" customFormat="1" ht="13.5">
      <c r="A34" s="46" t="s">
        <v>21</v>
      </c>
      <c r="B34" s="46"/>
      <c r="C34" s="45">
        <f>SUM(C30:C33)</f>
        <v>4967716</v>
      </c>
      <c r="D34" s="35"/>
      <c r="E34" s="45">
        <f>SUM(E30:E33)</f>
        <v>169698</v>
      </c>
      <c r="F34" s="35"/>
      <c r="G34" s="45">
        <f>SUM(G30:G33)</f>
        <v>5137414</v>
      </c>
      <c r="H34" s="37"/>
      <c r="I34" s="45">
        <f>SUM(I30:I33)</f>
        <v>1838517</v>
      </c>
      <c r="J34" s="37"/>
      <c r="K34" s="45">
        <f>SUM(K30:K33)</f>
        <v>3298897</v>
      </c>
    </row>
    <row r="35" spans="1:11" s="7" customFormat="1" ht="13.5">
      <c r="A35" s="35"/>
      <c r="B35" s="35"/>
      <c r="C35" s="35"/>
      <c r="D35" s="47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5" t="s">
        <v>22</v>
      </c>
      <c r="B36" s="35"/>
      <c r="C36" s="35"/>
      <c r="D36" s="35"/>
      <c r="E36" s="39"/>
      <c r="F36" s="35"/>
      <c r="G36" s="35"/>
      <c r="H36" s="37"/>
      <c r="I36" s="39"/>
      <c r="J36" s="37"/>
      <c r="K36" s="37"/>
    </row>
    <row r="37" spans="1:11" s="7" customFormat="1" ht="13.5">
      <c r="A37" s="33" t="s">
        <v>8</v>
      </c>
      <c r="B37" s="33"/>
      <c r="C37" s="35">
        <v>109255</v>
      </c>
      <c r="D37" s="35"/>
      <c r="E37" s="39">
        <v>0</v>
      </c>
      <c r="F37" s="35"/>
      <c r="G37" s="35">
        <f>SUM(C37:E37)</f>
        <v>109255</v>
      </c>
      <c r="H37" s="37"/>
      <c r="I37" s="39">
        <v>72838</v>
      </c>
      <c r="J37" s="37"/>
      <c r="K37" s="37">
        <f>G37-I37</f>
        <v>36417</v>
      </c>
    </row>
    <row r="38" spans="1:11" s="7" customFormat="1" ht="13.5">
      <c r="A38" s="33" t="s">
        <v>23</v>
      </c>
      <c r="B38" s="33"/>
      <c r="C38" s="35">
        <v>352064</v>
      </c>
      <c r="D38" s="35"/>
      <c r="E38" s="39">
        <v>0</v>
      </c>
      <c r="F38" s="35"/>
      <c r="G38" s="35">
        <f>SUM(C38:E38)</f>
        <v>352064</v>
      </c>
      <c r="H38" s="37"/>
      <c r="I38" s="39">
        <v>88018</v>
      </c>
      <c r="J38" s="37"/>
      <c r="K38" s="37">
        <f>G38-I38</f>
        <v>264046</v>
      </c>
    </row>
    <row r="39" spans="1:11" s="7" customFormat="1" ht="13.5">
      <c r="A39" s="33" t="s">
        <v>24</v>
      </c>
      <c r="B39" s="33"/>
      <c r="C39" s="35">
        <v>4995029</v>
      </c>
      <c r="D39" s="35"/>
      <c r="E39" s="39">
        <v>0</v>
      </c>
      <c r="F39" s="35"/>
      <c r="G39" s="35">
        <f>SUM(C39:E39)</f>
        <v>4995029</v>
      </c>
      <c r="H39" s="37"/>
      <c r="I39" s="39">
        <v>1548065</v>
      </c>
      <c r="J39" s="37"/>
      <c r="K39" s="37">
        <f>G39-I39</f>
        <v>3446964</v>
      </c>
    </row>
    <row r="40" spans="1:11" s="7" customFormat="1" ht="13.5">
      <c r="A40" s="33" t="s">
        <v>28</v>
      </c>
      <c r="B40" s="33"/>
      <c r="C40" s="45">
        <v>101884</v>
      </c>
      <c r="D40" s="35"/>
      <c r="E40" s="45">
        <v>0</v>
      </c>
      <c r="F40" s="35"/>
      <c r="G40" s="45">
        <f>C40+E40</f>
        <v>101884</v>
      </c>
      <c r="H40" s="37"/>
      <c r="I40" s="45">
        <v>101884</v>
      </c>
      <c r="J40" s="37"/>
      <c r="K40" s="45">
        <f>G40-I40</f>
        <v>0</v>
      </c>
    </row>
    <row r="41" spans="1:11" s="7" customFormat="1" ht="13.5">
      <c r="A41" s="33"/>
      <c r="B41" s="33"/>
      <c r="C41" s="35"/>
      <c r="D41" s="35"/>
      <c r="E41" s="39"/>
      <c r="F41" s="35"/>
      <c r="G41" s="35"/>
      <c r="H41" s="37"/>
      <c r="I41" s="39"/>
      <c r="J41" s="37"/>
      <c r="K41" s="37"/>
    </row>
    <row r="42" spans="1:11" s="7" customFormat="1" ht="13.5">
      <c r="A42" s="46" t="s">
        <v>29</v>
      </c>
      <c r="B42" s="46"/>
      <c r="C42" s="45">
        <f>SUM(C37:C41)</f>
        <v>5558232</v>
      </c>
      <c r="D42" s="35"/>
      <c r="E42" s="45">
        <f>SUM(E37:E41)</f>
        <v>0</v>
      </c>
      <c r="F42" s="35"/>
      <c r="G42" s="45">
        <f>SUM(G37:G41)</f>
        <v>5558232</v>
      </c>
      <c r="H42" s="37"/>
      <c r="I42" s="45">
        <f>SUM(I37:I41)</f>
        <v>1810805</v>
      </c>
      <c r="J42" s="37"/>
      <c r="K42" s="45">
        <f>SUM(K37:K41)</f>
        <v>3747427</v>
      </c>
    </row>
    <row r="43" spans="1:11" s="7" customFormat="1" ht="13.5">
      <c r="A43" s="33"/>
      <c r="B43" s="33"/>
      <c r="C43" s="35"/>
      <c r="D43" s="35"/>
      <c r="E43" s="39"/>
      <c r="F43" s="35"/>
      <c r="G43" s="35"/>
      <c r="H43" s="37"/>
      <c r="I43" s="39"/>
      <c r="J43" s="37"/>
      <c r="K43" s="37"/>
    </row>
    <row r="44" spans="1:11" s="7" customFormat="1" ht="13.5">
      <c r="A44" s="35" t="s">
        <v>25</v>
      </c>
      <c r="B44" s="35"/>
      <c r="C44" s="35" t="s">
        <v>4</v>
      </c>
      <c r="D44" s="35"/>
      <c r="E44" s="37"/>
      <c r="F44" s="35"/>
      <c r="G44" s="35" t="s">
        <v>4</v>
      </c>
      <c r="H44" s="37"/>
      <c r="I44" s="37"/>
      <c r="J44" s="37"/>
      <c r="K44" s="37" t="s">
        <v>4</v>
      </c>
    </row>
    <row r="45" spans="1:11" s="7" customFormat="1" ht="13.5">
      <c r="A45" s="33" t="s">
        <v>26</v>
      </c>
      <c r="B45" s="33"/>
      <c r="C45" s="35">
        <f>2985357+149877</f>
        <v>3135234</v>
      </c>
      <c r="D45" s="51" t="s">
        <v>5</v>
      </c>
      <c r="E45" s="39">
        <f>398827-44835</f>
        <v>353992</v>
      </c>
      <c r="F45" s="51" t="s">
        <v>38</v>
      </c>
      <c r="G45" s="35">
        <f>SUM(C45:E45)</f>
        <v>3489226</v>
      </c>
      <c r="H45" s="37"/>
      <c r="I45" s="39">
        <f>2219705+306595-44835</f>
        <v>2481465</v>
      </c>
      <c r="J45" s="37"/>
      <c r="K45" s="37">
        <f>G45-I45</f>
        <v>1007761</v>
      </c>
    </row>
    <row r="46" spans="1:11" s="7" customFormat="1" ht="13.5">
      <c r="A46" s="33" t="s">
        <v>27</v>
      </c>
      <c r="B46" s="33"/>
      <c r="C46" s="45">
        <v>2127961</v>
      </c>
      <c r="D46" s="35"/>
      <c r="E46" s="45">
        <v>9655</v>
      </c>
      <c r="F46" s="35"/>
      <c r="G46" s="45">
        <f>C46+E46</f>
        <v>2137616</v>
      </c>
      <c r="H46" s="37"/>
      <c r="I46" s="45">
        <v>2098783</v>
      </c>
      <c r="J46" s="37"/>
      <c r="K46" s="45">
        <f>G46-I46</f>
        <v>38833</v>
      </c>
    </row>
    <row r="47" spans="1:11" s="7" customFormat="1" ht="13.5">
      <c r="A47" s="33"/>
      <c r="B47" s="33"/>
      <c r="C47" s="42"/>
      <c r="D47" s="35"/>
      <c r="E47" s="43"/>
      <c r="F47" s="35"/>
      <c r="G47" s="42"/>
      <c r="H47" s="37"/>
      <c r="I47" s="43"/>
      <c r="J47" s="37"/>
      <c r="K47" s="44"/>
    </row>
    <row r="48" spans="1:11" s="7" customFormat="1" ht="13.5">
      <c r="A48" s="46" t="s">
        <v>21</v>
      </c>
      <c r="B48" s="46"/>
      <c r="C48" s="45">
        <f>SUM(C45:C47)</f>
        <v>5263195</v>
      </c>
      <c r="D48" s="35"/>
      <c r="E48" s="45">
        <f>SUM(E45:E47)</f>
        <v>363647</v>
      </c>
      <c r="F48" s="35"/>
      <c r="G48" s="45">
        <f>SUM(G45:G47)</f>
        <v>5626842</v>
      </c>
      <c r="H48" s="37"/>
      <c r="I48" s="45">
        <f>SUM(I45:I47)</f>
        <v>4580248</v>
      </c>
      <c r="J48" s="37"/>
      <c r="K48" s="45">
        <f>SUM(K45:K47)</f>
        <v>1046594</v>
      </c>
    </row>
    <row r="49" spans="1:11" s="7" customFormat="1" ht="13.5">
      <c r="A49" s="33"/>
      <c r="B49" s="33"/>
      <c r="C49" s="42"/>
      <c r="D49" s="35"/>
      <c r="E49" s="43"/>
      <c r="F49" s="35"/>
      <c r="G49" s="42"/>
      <c r="H49" s="37"/>
      <c r="I49" s="43"/>
      <c r="J49" s="37"/>
      <c r="K49" s="44"/>
    </row>
    <row r="50" spans="1:11" s="7" customFormat="1" ht="14.25" thickBot="1">
      <c r="A50" s="35" t="s">
        <v>6</v>
      </c>
      <c r="B50" s="35"/>
      <c r="C50" s="48">
        <f>C48+C42+C34+C27</f>
        <v>44667396</v>
      </c>
      <c r="D50" s="35"/>
      <c r="E50" s="48">
        <f>E48+E42+E34+E27</f>
        <v>2138641</v>
      </c>
      <c r="F50" s="35"/>
      <c r="G50" s="48">
        <f>G48+G42+G34+G27</f>
        <v>46806037</v>
      </c>
      <c r="H50" s="37"/>
      <c r="I50" s="48">
        <f>I48+I42+I34+I27</f>
        <v>21112841</v>
      </c>
      <c r="J50" s="37"/>
      <c r="K50" s="48">
        <f>K48+K42+K34+K27</f>
        <v>25693196</v>
      </c>
    </row>
    <row r="51" spans="1:11" s="7" customFormat="1" ht="12.75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7" customFormat="1" ht="4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241" s="54" customFormat="1" ht="13.5" customHeight="1">
      <c r="A54" s="55" t="s">
        <v>37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</row>
    <row r="55" spans="1:11" ht="12.75">
      <c r="A55" s="55" t="s">
        <v>39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7" spans="1:11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7">
    <mergeCell ref="A55:K55"/>
    <mergeCell ref="A54:K54"/>
    <mergeCell ref="D4:H4"/>
    <mergeCell ref="C3:K3"/>
    <mergeCell ref="C5:K5"/>
    <mergeCell ref="C6:K6"/>
    <mergeCell ref="A2:A7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fssadmin</cp:lastModifiedBy>
  <cp:lastPrinted>2013-09-26T15:34:19Z</cp:lastPrinted>
  <dcterms:modified xsi:type="dcterms:W3CDTF">2013-10-22T14:12:38Z</dcterms:modified>
  <cp:category/>
  <cp:version/>
  <cp:contentType/>
  <cp:contentStatus/>
</cp:coreProperties>
</file>