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law'!$A$13:$O$89</definedName>
    <definedName name="_xlnm.Print_Area" localSheetId="0">'c2a law'!$A$13:$O$89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<sst xmlns="http://schemas.openxmlformats.org/spreadsheetml/2006/main" count="235" uniqueCount="67">
  <si>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</si>
  <si>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</si>
  <si>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</si>
  <si>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</si>
  <si>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</si>
  <si>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</si>
  <si>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</si>
  <si>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</si>
  <si>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</si>
  <si>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</si>
  <si>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</si>
  <si>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</si>
  <si>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</si>
  <si>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</si>
  <si>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</si>
  <si>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</si>
  <si>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</si>
  <si>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</si>
  <si>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</si>
  <si>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</si>
  <si>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</si>
  <si>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</si>
  <si>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</si>
  <si>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</si>
  <si>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</si>
  <si>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</si>
  <si>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</si>
  <si>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</si>
  <si>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</si>
  <si>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</si>
  <si>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</si>
  <si>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</si>
  <si>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</si>
  <si>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</si>
  <si>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</si>
  <si>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</si>
  <si>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</si>
  <si>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</si>
  <si>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</si>
  <si>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</si>
  <si>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</si>
  <si>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</si>
  <si>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</si>
  <si>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</si>
  <si>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</si>
  <si>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</si>
  <si>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</si>
  <si>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</si>
  <si>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</si>
  <si>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</si>
  <si>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</si>
  <si>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</si>
  <si>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</si>
  <si>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</si>
  <si>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</si>
  <si>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</si>
  <si>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</si>
  <si>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</si>
  <si>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</si>
  <si>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Allocation from System </t>
  </si>
  <si>
    <t xml:space="preserve">          Total expenditures and transfers</t>
  </si>
  <si>
    <t xml:space="preserve">   Center for energy law</t>
  </si>
  <si>
    <t xml:space="preserve">   Center of civil law studies </t>
  </si>
  <si>
    <t>For the year ended June 30, 2014</t>
  </si>
  <si>
    <t xml:space="preserve">   Lecture series and conferences</t>
  </si>
  <si>
    <t xml:space="preserve"> Non-mandatory transfers for--</t>
  </si>
  <si>
    <t xml:space="preserve">   Capital improvements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</si>
</sst>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_);_([$$-409]* \(#,##0.0\);_([$$-409]* &quot;-&quot;??_);_(@_)"/>
    <numFmt numFmtId="170" formatCode="_([$$-409]* #,##0_);_([$$-409]* \(#,##0\);_([$$-409]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70" fontId="7" fillId="0" borderId="0" xfId="44" applyNumberFormat="1" applyFont="1" applyFill="1" applyAlignment="1" applyProtection="1">
      <alignment vertical="center"/>
      <protection/>
    </xf>
    <xf numFmtId="170" fontId="7" fillId="0" borderId="0" xfId="42" applyNumberFormat="1" applyFont="1" applyFill="1" applyAlignment="1" applyProtection="1">
      <alignment vertical="center"/>
      <protection/>
    </xf>
    <xf numFmtId="165" fontId="7" fillId="0" borderId="0" xfId="44" applyNumberFormat="1" applyFont="1" applyFill="1" applyAlignment="1" applyProtection="1">
      <alignment vertical="center"/>
      <protection/>
    </xf>
    <xf numFmtId="165" fontId="7" fillId="0" borderId="15" xfId="42" applyNumberFormat="1" applyFont="1" applyFill="1" applyBorder="1" applyAlignment="1" applyProtection="1">
      <alignment vertical="center"/>
      <protection/>
    </xf>
    <xf numFmtId="37" fontId="6" fillId="0" borderId="0" xfId="55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1885950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57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0"/>
  <sheetViews>
    <sheetView showGridLines="0" tabSelected="1" workbookViewId="0" topLeftCell="A1">
      <selection activeCell="A11" sqref="A11"/>
    </sheetView>
  </sheetViews>
  <sheetFormatPr defaultColWidth="7.57421875" defaultRowHeight="12"/>
  <cols>
    <col min="1" max="1" width="41.421875" style="1" customWidth="1"/>
    <col min="2" max="2" width="1.57421875" style="1" customWidth="1"/>
    <col min="3" max="3" width="13.421875" style="1" bestFit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2:256" s="7" customFormat="1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40"/>
      <c r="B3" s="12"/>
      <c r="C3" s="39" t="s">
        <v>55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40"/>
      <c r="B4" s="12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40"/>
      <c r="B5" s="14"/>
      <c r="C5" s="39" t="s">
        <v>56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40"/>
      <c r="B6" s="12"/>
      <c r="C6" s="39" t="s">
        <v>63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s="7" customFormat="1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61</v>
      </c>
      <c r="B16" s="25"/>
      <c r="C16" s="35">
        <f>SUM(E16:O16)</f>
        <v>159580</v>
      </c>
      <c r="D16" s="36"/>
      <c r="E16" s="35">
        <v>112500</v>
      </c>
      <c r="F16" s="36"/>
      <c r="G16" s="35">
        <v>0</v>
      </c>
      <c r="H16" s="36"/>
      <c r="I16" s="35">
        <v>42232</v>
      </c>
      <c r="J16" s="36"/>
      <c r="K16" s="35">
        <v>1124</v>
      </c>
      <c r="L16" s="36"/>
      <c r="M16" s="35">
        <v>3724</v>
      </c>
      <c r="N16" s="36"/>
      <c r="O16" s="35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26</v>
      </c>
      <c r="B17" s="25" t="s">
        <v>11</v>
      </c>
      <c r="C17" s="37">
        <f>SUM(E17:O17)</f>
        <v>588445</v>
      </c>
      <c r="D17" s="26"/>
      <c r="E17" s="37">
        <v>239573</v>
      </c>
      <c r="F17" s="26"/>
      <c r="G17" s="37">
        <v>2451</v>
      </c>
      <c r="H17" s="26"/>
      <c r="I17" s="37">
        <v>89934</v>
      </c>
      <c r="J17" s="26"/>
      <c r="K17" s="37">
        <v>9116</v>
      </c>
      <c r="L17" s="26"/>
      <c r="M17" s="37">
        <v>247371</v>
      </c>
      <c r="N17" s="26"/>
      <c r="O17" s="37">
        <v>0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27</v>
      </c>
      <c r="B18" s="25" t="s">
        <v>11</v>
      </c>
      <c r="C18" s="26">
        <f>SUM(E18:O18)</f>
        <v>8118291</v>
      </c>
      <c r="D18" s="26"/>
      <c r="E18" s="26">
        <v>5450924</v>
      </c>
      <c r="F18" s="26"/>
      <c r="G18" s="26">
        <v>253809</v>
      </c>
      <c r="H18" s="26"/>
      <c r="I18" s="26">
        <v>2109467</v>
      </c>
      <c r="J18" s="26"/>
      <c r="K18" s="26">
        <v>113022</v>
      </c>
      <c r="L18" s="26"/>
      <c r="M18" s="26">
        <v>186356</v>
      </c>
      <c r="N18" s="26"/>
      <c r="O18" s="26">
        <v>4713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28</v>
      </c>
      <c r="B19" s="25" t="s">
        <v>11</v>
      </c>
      <c r="C19" s="26">
        <f>SUM(E19:O19)</f>
        <v>3157</v>
      </c>
      <c r="D19" s="26"/>
      <c r="E19" s="26">
        <v>0</v>
      </c>
      <c r="F19" s="26"/>
      <c r="G19" s="26">
        <v>0</v>
      </c>
      <c r="H19" s="26"/>
      <c r="I19" s="26">
        <v>0</v>
      </c>
      <c r="J19" s="26"/>
      <c r="K19" s="26">
        <v>0</v>
      </c>
      <c r="L19" s="26"/>
      <c r="M19" s="26">
        <v>3157</v>
      </c>
      <c r="N19" s="26"/>
      <c r="O19" s="26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 t="s">
        <v>29</v>
      </c>
      <c r="B20" s="25" t="s">
        <v>11</v>
      </c>
      <c r="C20" s="27">
        <f>SUM(E20:O20)</f>
        <v>246442</v>
      </c>
      <c r="D20" s="26"/>
      <c r="E20" s="26">
        <v>103100</v>
      </c>
      <c r="F20" s="26"/>
      <c r="G20" s="26">
        <v>0</v>
      </c>
      <c r="H20" s="26"/>
      <c r="I20" s="26">
        <v>38703</v>
      </c>
      <c r="J20" s="26"/>
      <c r="K20" s="26">
        <v>16875</v>
      </c>
      <c r="L20" s="26"/>
      <c r="M20" s="26">
        <v>87764</v>
      </c>
      <c r="N20" s="26"/>
      <c r="O20" s="26">
        <v>0</v>
      </c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/>
      <c r="B21" s="25"/>
      <c r="C21" s="28"/>
      <c r="D21" s="28"/>
      <c r="E21" s="34"/>
      <c r="F21" s="28"/>
      <c r="G21" s="34"/>
      <c r="H21" s="28"/>
      <c r="I21" s="34"/>
      <c r="J21" s="28"/>
      <c r="K21" s="34"/>
      <c r="L21" s="28"/>
      <c r="M21" s="34"/>
      <c r="N21" s="28"/>
      <c r="O21" s="34"/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 t="s">
        <v>19</v>
      </c>
      <c r="B22" s="25" t="s">
        <v>11</v>
      </c>
      <c r="C22" s="27">
        <f>SUM(E22:O22)</f>
        <v>9115915</v>
      </c>
      <c r="D22" s="26"/>
      <c r="E22" s="27">
        <f>SUM(E16:E20)</f>
        <v>5906097</v>
      </c>
      <c r="F22" s="26"/>
      <c r="G22" s="27">
        <f>SUM(G16:G20)</f>
        <v>256260</v>
      </c>
      <c r="H22" s="26"/>
      <c r="I22" s="27">
        <f>SUM(I16:I20)</f>
        <v>2280336</v>
      </c>
      <c r="J22" s="26"/>
      <c r="K22" s="27">
        <f>SUM(K16:K20)</f>
        <v>140137</v>
      </c>
      <c r="L22" s="26"/>
      <c r="M22" s="27">
        <f>SUM(M16:M20)</f>
        <v>528372</v>
      </c>
      <c r="N22" s="26"/>
      <c r="O22" s="27">
        <f>SUM(O16:O20)</f>
        <v>4713</v>
      </c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/>
      <c r="B23" s="25" t="s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10</v>
      </c>
      <c r="B24" s="25" t="s">
        <v>11</v>
      </c>
      <c r="C24" s="26" t="s">
        <v>11</v>
      </c>
      <c r="D24" s="26"/>
      <c r="E24" s="26" t="s">
        <v>11</v>
      </c>
      <c r="F24" s="26" t="s">
        <v>11</v>
      </c>
      <c r="G24" s="26" t="s">
        <v>11</v>
      </c>
      <c r="H24" s="26" t="s">
        <v>11</v>
      </c>
      <c r="I24" s="26" t="s">
        <v>11</v>
      </c>
      <c r="J24" s="26" t="s">
        <v>11</v>
      </c>
      <c r="K24" s="26" t="s">
        <v>11</v>
      </c>
      <c r="L24" s="26" t="s">
        <v>11</v>
      </c>
      <c r="M24" s="26" t="s">
        <v>11</v>
      </c>
      <c r="N24" s="26" t="s">
        <v>11</v>
      </c>
      <c r="O24" s="26" t="s">
        <v>11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62</v>
      </c>
      <c r="B25" s="25" t="s">
        <v>11</v>
      </c>
      <c r="C25" s="26">
        <f>SUM(E25:O25)</f>
        <v>296484</v>
      </c>
      <c r="D25" s="26"/>
      <c r="E25" s="26">
        <v>212430</v>
      </c>
      <c r="F25" s="26"/>
      <c r="G25" s="26">
        <v>0</v>
      </c>
      <c r="H25" s="26"/>
      <c r="I25" s="26">
        <v>79745</v>
      </c>
      <c r="J25" s="26"/>
      <c r="K25" s="26">
        <v>36</v>
      </c>
      <c r="L25" s="26"/>
      <c r="M25" s="26">
        <v>4273</v>
      </c>
      <c r="N25" s="26"/>
      <c r="O25" s="26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 t="s">
        <v>57</v>
      </c>
      <c r="B26" s="25" t="s">
        <v>11</v>
      </c>
      <c r="C26" s="27">
        <f>SUM(E26:O26)</f>
        <v>496060</v>
      </c>
      <c r="D26" s="26"/>
      <c r="E26" s="26">
        <v>360667</v>
      </c>
      <c r="F26" s="26"/>
      <c r="G26" s="26">
        <v>0</v>
      </c>
      <c r="H26" s="26"/>
      <c r="I26" s="26">
        <v>135393</v>
      </c>
      <c r="J26" s="26"/>
      <c r="K26" s="26">
        <v>0</v>
      </c>
      <c r="L26" s="26"/>
      <c r="M26" s="26">
        <v>0</v>
      </c>
      <c r="N26" s="26"/>
      <c r="O26" s="26">
        <v>0</v>
      </c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/>
      <c r="B27" s="25"/>
      <c r="C27" s="28"/>
      <c r="D27" s="28"/>
      <c r="E27" s="34"/>
      <c r="F27" s="28"/>
      <c r="G27" s="34"/>
      <c r="H27" s="28"/>
      <c r="I27" s="34"/>
      <c r="J27" s="28"/>
      <c r="K27" s="34"/>
      <c r="L27" s="28"/>
      <c r="M27" s="34"/>
      <c r="N27" s="28"/>
      <c r="O27" s="34"/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 t="s">
        <v>20</v>
      </c>
      <c r="B28" s="25" t="s">
        <v>11</v>
      </c>
      <c r="C28" s="27">
        <f>SUM(E28:O28)</f>
        <v>792544</v>
      </c>
      <c r="D28" s="26"/>
      <c r="E28" s="27">
        <f>SUM(E25:E26)</f>
        <v>573097</v>
      </c>
      <c r="F28" s="26"/>
      <c r="G28" s="27">
        <f>SUM(G25:G26)</f>
        <v>0</v>
      </c>
      <c r="H28" s="26"/>
      <c r="I28" s="27">
        <f>SUM(I25:I26)</f>
        <v>215138</v>
      </c>
      <c r="J28" s="26"/>
      <c r="K28" s="27">
        <f>SUM(K25:K26)</f>
        <v>36</v>
      </c>
      <c r="L28" s="26"/>
      <c r="M28" s="27">
        <f>SUM(M25:M26)</f>
        <v>4273</v>
      </c>
      <c r="N28" s="26"/>
      <c r="O28" s="27">
        <f>SUM(O25:O26)</f>
        <v>0</v>
      </c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14</v>
      </c>
      <c r="B30" s="25" t="s">
        <v>11</v>
      </c>
      <c r="C30" s="26" t="s">
        <v>11</v>
      </c>
      <c r="D30" s="26"/>
      <c r="E30" s="26" t="s">
        <v>11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6" t="s">
        <v>11</v>
      </c>
      <c r="N30" s="26" t="s">
        <v>11</v>
      </c>
      <c r="O30" s="26" t="s">
        <v>11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64</v>
      </c>
      <c r="B31" s="25"/>
      <c r="C31" s="28">
        <f>SUM(E31:O31)</f>
        <v>2201</v>
      </c>
      <c r="D31" s="26"/>
      <c r="E31" s="26">
        <v>0</v>
      </c>
      <c r="F31" s="26"/>
      <c r="G31" s="26">
        <v>0</v>
      </c>
      <c r="H31" s="26"/>
      <c r="I31" s="26">
        <v>0</v>
      </c>
      <c r="J31" s="26"/>
      <c r="K31" s="26">
        <v>5</v>
      </c>
      <c r="L31" s="26"/>
      <c r="M31" s="26">
        <v>2196</v>
      </c>
      <c r="N31" s="26"/>
      <c r="O31" s="26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30</v>
      </c>
      <c r="B32" s="25" t="s">
        <v>11</v>
      </c>
      <c r="C32" s="28">
        <f>SUM(E32:O32)</f>
        <v>411</v>
      </c>
      <c r="D32" s="26"/>
      <c r="E32" s="28">
        <v>0</v>
      </c>
      <c r="F32" s="26"/>
      <c r="G32" s="28">
        <v>0</v>
      </c>
      <c r="H32" s="26"/>
      <c r="I32" s="28">
        <v>0</v>
      </c>
      <c r="J32" s="26"/>
      <c r="K32" s="28">
        <v>0</v>
      </c>
      <c r="L32" s="26"/>
      <c r="M32" s="28">
        <v>411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 t="s">
        <v>31</v>
      </c>
      <c r="B33" s="25"/>
      <c r="C33" s="29">
        <f>SUM(E33:O33)</f>
        <v>59586</v>
      </c>
      <c r="D33" s="26"/>
      <c r="E33" s="27">
        <v>0</v>
      </c>
      <c r="F33" s="26"/>
      <c r="G33" s="27">
        <v>58832</v>
      </c>
      <c r="H33" s="26"/>
      <c r="I33" s="27">
        <v>0</v>
      </c>
      <c r="J33" s="26"/>
      <c r="K33" s="27">
        <v>0</v>
      </c>
      <c r="L33" s="26"/>
      <c r="M33" s="27">
        <v>754</v>
      </c>
      <c r="N33" s="26"/>
      <c r="O33" s="27">
        <v>0</v>
      </c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 t="s">
        <v>21</v>
      </c>
      <c r="B35" s="25" t="s">
        <v>11</v>
      </c>
      <c r="C35" s="27">
        <f>SUM(E35:O35)</f>
        <v>62198</v>
      </c>
      <c r="D35" s="26"/>
      <c r="E35" s="27">
        <f>SUM(E31:E33)</f>
        <v>0</v>
      </c>
      <c r="F35" s="26"/>
      <c r="G35" s="27">
        <f>SUM(G31:G33)</f>
        <v>58832</v>
      </c>
      <c r="H35" s="26"/>
      <c r="I35" s="27">
        <f>SUM(I31:I33)</f>
        <v>0</v>
      </c>
      <c r="J35" s="26"/>
      <c r="K35" s="27">
        <f>SUM(K31:K33)</f>
        <v>5</v>
      </c>
      <c r="L35" s="26"/>
      <c r="M35" s="27">
        <f>SUM(M31:M33)</f>
        <v>3361</v>
      </c>
      <c r="N35" s="26"/>
      <c r="O35" s="27">
        <f>SUM(O31:O33)</f>
        <v>0</v>
      </c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/>
      <c r="B36" s="25" t="s">
        <v>11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15</v>
      </c>
      <c r="B37" s="25" t="s">
        <v>11</v>
      </c>
      <c r="C37" s="26" t="s">
        <v>11</v>
      </c>
      <c r="D37" s="26"/>
      <c r="E37" s="26" t="s">
        <v>11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11</v>
      </c>
      <c r="L37" s="26" t="s">
        <v>11</v>
      </c>
      <c r="M37" s="26" t="s">
        <v>11</v>
      </c>
      <c r="N37" s="26" t="s">
        <v>11</v>
      </c>
      <c r="O37" s="26" t="s">
        <v>11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32</v>
      </c>
      <c r="B38" s="25" t="s">
        <v>11</v>
      </c>
      <c r="C38" s="28">
        <f>SUM(E38:O38)</f>
        <v>1699992</v>
      </c>
      <c r="D38" s="26"/>
      <c r="E38" s="26">
        <v>788003</v>
      </c>
      <c r="F38" s="26"/>
      <c r="G38" s="26">
        <v>44990</v>
      </c>
      <c r="H38" s="26"/>
      <c r="I38" s="26">
        <v>295946</v>
      </c>
      <c r="J38" s="26"/>
      <c r="K38" s="26">
        <v>14953</v>
      </c>
      <c r="L38" s="26"/>
      <c r="M38" s="26">
        <v>365310</v>
      </c>
      <c r="N38" s="26"/>
      <c r="O38" s="26">
        <v>190790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 t="s">
        <v>33</v>
      </c>
      <c r="B39" s="25" t="s">
        <v>11</v>
      </c>
      <c r="C39" s="29">
        <f>SUM(E39:O39)</f>
        <v>364460</v>
      </c>
      <c r="D39" s="26"/>
      <c r="E39" s="26">
        <v>220030</v>
      </c>
      <c r="F39" s="26"/>
      <c r="G39" s="26">
        <v>18290</v>
      </c>
      <c r="H39" s="26"/>
      <c r="I39" s="26">
        <v>82823</v>
      </c>
      <c r="J39" s="26"/>
      <c r="K39" s="26">
        <v>2455</v>
      </c>
      <c r="L39" s="26"/>
      <c r="M39" s="26">
        <v>39332</v>
      </c>
      <c r="N39" s="26"/>
      <c r="O39" s="26">
        <v>1530</v>
      </c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/>
      <c r="B40" s="25"/>
      <c r="C40" s="28"/>
      <c r="D40" s="26"/>
      <c r="E40" s="34"/>
      <c r="F40" s="26"/>
      <c r="G40" s="34"/>
      <c r="H40" s="26"/>
      <c r="I40" s="34"/>
      <c r="J40" s="26"/>
      <c r="K40" s="34"/>
      <c r="L40" s="26"/>
      <c r="M40" s="34"/>
      <c r="N40" s="26"/>
      <c r="O40" s="34"/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 t="s">
        <v>22</v>
      </c>
      <c r="B41" s="25" t="s">
        <v>11</v>
      </c>
      <c r="C41" s="27">
        <f>SUM(E41:O41)</f>
        <v>2064452</v>
      </c>
      <c r="D41" s="26"/>
      <c r="E41" s="27">
        <f>SUM(E38:E39)</f>
        <v>1008033</v>
      </c>
      <c r="F41" s="26"/>
      <c r="G41" s="27">
        <f>SUM(G38:G39)</f>
        <v>63280</v>
      </c>
      <c r="H41" s="26"/>
      <c r="I41" s="27">
        <f>SUM(I38:I39)</f>
        <v>378769</v>
      </c>
      <c r="J41" s="26"/>
      <c r="K41" s="27">
        <f>SUM(K38:K39)</f>
        <v>17408</v>
      </c>
      <c r="L41" s="26"/>
      <c r="M41" s="27">
        <f>SUM(M38:M39)</f>
        <v>404642</v>
      </c>
      <c r="N41" s="26"/>
      <c r="O41" s="27">
        <f>SUM(O38:O39)</f>
        <v>192320</v>
      </c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/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16</v>
      </c>
      <c r="B43" s="25" t="s">
        <v>11</v>
      </c>
      <c r="C43" s="26" t="s">
        <v>11</v>
      </c>
      <c r="D43" s="26"/>
      <c r="E43" s="26" t="s">
        <v>11</v>
      </c>
      <c r="F43" s="26" t="s">
        <v>11</v>
      </c>
      <c r="G43" s="26" t="s">
        <v>11</v>
      </c>
      <c r="H43" s="26" t="s">
        <v>11</v>
      </c>
      <c r="I43" s="26" t="s">
        <v>11</v>
      </c>
      <c r="J43" s="26" t="s">
        <v>11</v>
      </c>
      <c r="K43" s="26" t="s">
        <v>11</v>
      </c>
      <c r="L43" s="26" t="s">
        <v>11</v>
      </c>
      <c r="M43" s="26" t="s">
        <v>11</v>
      </c>
      <c r="N43" s="26" t="s">
        <v>11</v>
      </c>
      <c r="O43" s="26" t="s">
        <v>11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35</v>
      </c>
      <c r="B44" s="25" t="s">
        <v>11</v>
      </c>
      <c r="C44" s="26">
        <f>SUM(E44:O44)</f>
        <v>71228</v>
      </c>
      <c r="D44" s="26"/>
      <c r="E44" s="26">
        <v>28492</v>
      </c>
      <c r="F44" s="26"/>
      <c r="G44" s="26">
        <v>18519</v>
      </c>
      <c r="H44" s="26"/>
      <c r="I44" s="26">
        <v>5698</v>
      </c>
      <c r="J44" s="26"/>
      <c r="K44" s="26">
        <v>0</v>
      </c>
      <c r="L44" s="26"/>
      <c r="M44" s="26">
        <v>18519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34</v>
      </c>
      <c r="B45" s="25" t="s">
        <v>11</v>
      </c>
      <c r="C45" s="26">
        <f>SUM(E45:O45)</f>
        <v>821524</v>
      </c>
      <c r="D45" s="26"/>
      <c r="E45" s="26">
        <v>507024</v>
      </c>
      <c r="F45" s="26"/>
      <c r="G45" s="26">
        <v>11660</v>
      </c>
      <c r="H45" s="26"/>
      <c r="I45" s="26">
        <v>198039</v>
      </c>
      <c r="J45" s="26"/>
      <c r="K45" s="26">
        <v>55213</v>
      </c>
      <c r="L45" s="26"/>
      <c r="M45" s="26">
        <v>49588</v>
      </c>
      <c r="N45" s="26"/>
      <c r="O45" s="26">
        <v>0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36</v>
      </c>
      <c r="B46" s="25" t="s">
        <v>11</v>
      </c>
      <c r="C46" s="26">
        <f>SUM(E46:O46)</f>
        <v>371187</v>
      </c>
      <c r="D46" s="26"/>
      <c r="E46" s="26">
        <v>248778</v>
      </c>
      <c r="F46" s="26"/>
      <c r="G46" s="26">
        <v>0</v>
      </c>
      <c r="H46" s="26"/>
      <c r="I46" s="26">
        <v>93390</v>
      </c>
      <c r="J46" s="26"/>
      <c r="K46" s="26">
        <v>16228</v>
      </c>
      <c r="L46" s="26"/>
      <c r="M46" s="26">
        <v>12791</v>
      </c>
      <c r="N46" s="26"/>
      <c r="O46" s="26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 t="s">
        <v>37</v>
      </c>
      <c r="B47" s="25" t="s">
        <v>11</v>
      </c>
      <c r="C47" s="27">
        <f>SUM(E47:O47)</f>
        <v>14969</v>
      </c>
      <c r="D47" s="26"/>
      <c r="E47" s="26">
        <v>1045</v>
      </c>
      <c r="F47" s="26"/>
      <c r="G47" s="26">
        <v>0</v>
      </c>
      <c r="H47" s="26"/>
      <c r="I47" s="26">
        <v>392</v>
      </c>
      <c r="J47" s="26"/>
      <c r="K47" s="26">
        <v>12058</v>
      </c>
      <c r="L47" s="26"/>
      <c r="M47" s="26">
        <v>1474</v>
      </c>
      <c r="N47" s="26"/>
      <c r="O47" s="26">
        <v>0</v>
      </c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/>
      <c r="B48" s="25"/>
      <c r="C48" s="28"/>
      <c r="D48" s="28"/>
      <c r="E48" s="34"/>
      <c r="F48" s="28"/>
      <c r="G48" s="34"/>
      <c r="H48" s="28"/>
      <c r="I48" s="34"/>
      <c r="J48" s="28"/>
      <c r="K48" s="34"/>
      <c r="L48" s="28"/>
      <c r="M48" s="34"/>
      <c r="N48" s="28"/>
      <c r="O48" s="34"/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 t="s">
        <v>23</v>
      </c>
      <c r="B49" s="25" t="s">
        <v>11</v>
      </c>
      <c r="C49" s="27">
        <f>SUM(E49:O49)</f>
        <v>1278908</v>
      </c>
      <c r="D49" s="26"/>
      <c r="E49" s="27">
        <f>SUM(E44:E47)</f>
        <v>785339</v>
      </c>
      <c r="F49" s="26"/>
      <c r="G49" s="27">
        <f>SUM(G44:G47)</f>
        <v>30179</v>
      </c>
      <c r="H49" s="26"/>
      <c r="I49" s="27">
        <f>SUM(I44:I47)</f>
        <v>297519</v>
      </c>
      <c r="J49" s="26"/>
      <c r="K49" s="27">
        <f>SUM(K44:K47)</f>
        <v>83499</v>
      </c>
      <c r="L49" s="26"/>
      <c r="M49" s="27">
        <f>SUM(M44:M47)</f>
        <v>82372</v>
      </c>
      <c r="N49" s="26"/>
      <c r="O49" s="27">
        <f>SUM(O44:O47)</f>
        <v>0</v>
      </c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/>
      <c r="B50" s="25" t="s">
        <v>11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13.5" customHeight="1">
      <c r="A51" s="22" t="s">
        <v>17</v>
      </c>
      <c r="B51" s="25" t="s">
        <v>11</v>
      </c>
      <c r="C51" s="26" t="s">
        <v>11</v>
      </c>
      <c r="D51" s="26" t="s">
        <v>11</v>
      </c>
      <c r="E51" s="26" t="s">
        <v>11</v>
      </c>
      <c r="F51" s="26" t="s">
        <v>11</v>
      </c>
      <c r="G51" s="26" t="s">
        <v>11</v>
      </c>
      <c r="H51" s="26" t="s">
        <v>11</v>
      </c>
      <c r="I51" s="26" t="s">
        <v>11</v>
      </c>
      <c r="J51" s="26" t="s">
        <v>11</v>
      </c>
      <c r="K51" s="26" t="s">
        <v>11</v>
      </c>
      <c r="L51" s="26" t="s">
        <v>11</v>
      </c>
      <c r="M51" s="26" t="s">
        <v>11</v>
      </c>
      <c r="N51" s="26" t="s">
        <v>11</v>
      </c>
      <c r="O51" s="26" t="s">
        <v>11</v>
      </c>
      <c r="P51" s="2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6" customFormat="1" ht="13.5" customHeight="1">
      <c r="A52" s="30" t="s">
        <v>58</v>
      </c>
      <c r="B52" s="31" t="s">
        <v>11</v>
      </c>
      <c r="C52" s="29">
        <f>SUM(E52:O52)</f>
        <v>548864</v>
      </c>
      <c r="D52" s="28"/>
      <c r="E52" s="27">
        <v>181771</v>
      </c>
      <c r="F52" s="28"/>
      <c r="G52" s="27">
        <v>138272</v>
      </c>
      <c r="H52" s="28"/>
      <c r="I52" s="27">
        <v>43840</v>
      </c>
      <c r="J52" s="28"/>
      <c r="K52" s="27">
        <v>0</v>
      </c>
      <c r="L52" s="28"/>
      <c r="M52" s="27">
        <v>184981</v>
      </c>
      <c r="N52" s="28"/>
      <c r="O52" s="27">
        <v>0</v>
      </c>
      <c r="P52" s="3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13.5" customHeight="1">
      <c r="A53" s="30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4" customFormat="1" ht="13.5" customHeight="1">
      <c r="A54" s="22" t="s">
        <v>59</v>
      </c>
      <c r="B54" s="25"/>
      <c r="C54" s="29">
        <f>SUM(E54:O54)</f>
        <v>26326</v>
      </c>
      <c r="D54" s="28"/>
      <c r="E54" s="27">
        <v>17477</v>
      </c>
      <c r="F54" s="28"/>
      <c r="G54" s="27">
        <v>115</v>
      </c>
      <c r="H54" s="28"/>
      <c r="I54" s="27">
        <v>4867</v>
      </c>
      <c r="J54" s="28"/>
      <c r="K54" s="27">
        <v>0</v>
      </c>
      <c r="L54" s="28"/>
      <c r="M54" s="27">
        <v>3867</v>
      </c>
      <c r="N54" s="28"/>
      <c r="O54" s="27">
        <v>0</v>
      </c>
      <c r="P54" s="2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6" customFormat="1" ht="13.5" customHeight="1">
      <c r="A55" s="30"/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ht="13.5" customHeight="1">
      <c r="A56" s="30" t="s">
        <v>38</v>
      </c>
      <c r="B56" s="31" t="s">
        <v>11</v>
      </c>
      <c r="C56" s="27">
        <f>SUM(E56:O56)</f>
        <v>38905</v>
      </c>
      <c r="D56" s="28"/>
      <c r="E56" s="27">
        <v>0</v>
      </c>
      <c r="F56" s="28"/>
      <c r="G56" s="27">
        <v>0</v>
      </c>
      <c r="H56" s="28"/>
      <c r="I56" s="27">
        <v>0</v>
      </c>
      <c r="J56" s="28"/>
      <c r="K56" s="27">
        <v>0</v>
      </c>
      <c r="L56" s="28"/>
      <c r="M56" s="27">
        <v>38905</v>
      </c>
      <c r="N56" s="28"/>
      <c r="O56" s="27">
        <v>0</v>
      </c>
      <c r="P56" s="3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4" customFormat="1" ht="13.5" customHeight="1">
      <c r="A57" s="22"/>
      <c r="B57" s="25"/>
      <c r="C57" s="28"/>
      <c r="D57" s="26"/>
      <c r="E57" s="28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6" customFormat="1" ht="13.5" customHeight="1">
      <c r="A58" s="30" t="s">
        <v>39</v>
      </c>
      <c r="B58" s="31" t="s">
        <v>11</v>
      </c>
      <c r="C58" s="27">
        <f>SUM(E58:O58)</f>
        <v>1377982</v>
      </c>
      <c r="D58" s="28"/>
      <c r="E58" s="27">
        <v>919150</v>
      </c>
      <c r="F58" s="28"/>
      <c r="G58" s="27">
        <v>52922</v>
      </c>
      <c r="H58" s="28"/>
      <c r="I58" s="27">
        <v>362586</v>
      </c>
      <c r="J58" s="28"/>
      <c r="K58" s="27">
        <v>2517</v>
      </c>
      <c r="L58" s="28"/>
      <c r="M58" s="27">
        <v>43726</v>
      </c>
      <c r="N58" s="28"/>
      <c r="O58" s="27">
        <v>-2919</v>
      </c>
      <c r="P58" s="3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4" customFormat="1" ht="13.5" customHeight="1">
      <c r="A59" s="22"/>
      <c r="B59" s="25" t="s">
        <v>11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40</v>
      </c>
      <c r="B60" s="25" t="s">
        <v>11</v>
      </c>
      <c r="C60" s="26" t="s">
        <v>11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44</v>
      </c>
      <c r="B61" s="25" t="s">
        <v>11</v>
      </c>
      <c r="C61" s="26">
        <f>SUM(E61:O61)</f>
        <v>292243</v>
      </c>
      <c r="D61" s="26"/>
      <c r="E61" s="26">
        <v>156931</v>
      </c>
      <c r="F61" s="26"/>
      <c r="G61" s="26">
        <v>41534</v>
      </c>
      <c r="H61" s="26"/>
      <c r="I61" s="26">
        <v>74503</v>
      </c>
      <c r="J61" s="26"/>
      <c r="K61" s="26">
        <v>1288</v>
      </c>
      <c r="L61" s="26"/>
      <c r="M61" s="26">
        <v>17987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45</v>
      </c>
      <c r="B62" s="25"/>
      <c r="C62" s="26">
        <f>SUM(E62:O62)</f>
        <v>14577</v>
      </c>
      <c r="D62" s="26"/>
      <c r="E62" s="26">
        <v>250</v>
      </c>
      <c r="F62" s="26"/>
      <c r="G62" s="26">
        <v>375</v>
      </c>
      <c r="H62" s="26"/>
      <c r="I62" s="26">
        <v>235</v>
      </c>
      <c r="J62" s="26"/>
      <c r="K62" s="26">
        <v>0</v>
      </c>
      <c r="L62" s="26"/>
      <c r="M62" s="26">
        <v>13717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46</v>
      </c>
      <c r="B63" s="25" t="s">
        <v>11</v>
      </c>
      <c r="C63" s="26">
        <f>SUM(E63:O63)</f>
        <v>1749</v>
      </c>
      <c r="D63" s="26"/>
      <c r="E63" s="26">
        <v>0</v>
      </c>
      <c r="F63" s="26"/>
      <c r="G63" s="26">
        <v>0</v>
      </c>
      <c r="H63" s="26"/>
      <c r="I63" s="26">
        <v>0</v>
      </c>
      <c r="J63" s="26"/>
      <c r="K63" s="26">
        <v>0</v>
      </c>
      <c r="L63" s="26"/>
      <c r="M63" s="26">
        <v>1749</v>
      </c>
      <c r="N63" s="26"/>
      <c r="O63" s="26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47</v>
      </c>
      <c r="B64" s="25" t="s">
        <v>11</v>
      </c>
      <c r="C64" s="27">
        <f>SUM(E64:O64)</f>
        <v>14123</v>
      </c>
      <c r="D64" s="26"/>
      <c r="E64" s="26">
        <v>0</v>
      </c>
      <c r="F64" s="26"/>
      <c r="G64" s="26">
        <v>0</v>
      </c>
      <c r="H64" s="26"/>
      <c r="I64" s="26">
        <v>0</v>
      </c>
      <c r="J64" s="26"/>
      <c r="K64" s="26">
        <v>702</v>
      </c>
      <c r="L64" s="26"/>
      <c r="M64" s="26">
        <v>13421</v>
      </c>
      <c r="N64" s="26"/>
      <c r="O64" s="26"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 t="s">
        <v>43</v>
      </c>
      <c r="B65" s="25" t="s">
        <v>11</v>
      </c>
      <c r="C65" s="27">
        <f>SUM(E65:O65)</f>
        <v>322692</v>
      </c>
      <c r="D65" s="26"/>
      <c r="E65" s="33">
        <f>SUM(E61:E64)</f>
        <v>157181</v>
      </c>
      <c r="F65" s="26"/>
      <c r="G65" s="33">
        <f>SUM(G61:G64)</f>
        <v>41909</v>
      </c>
      <c r="H65" s="26"/>
      <c r="I65" s="33">
        <f>SUM(I61:I64)</f>
        <v>74738</v>
      </c>
      <c r="J65" s="26"/>
      <c r="K65" s="33">
        <f>SUM(K61:K64)</f>
        <v>1990</v>
      </c>
      <c r="L65" s="26"/>
      <c r="M65" s="33">
        <f>SUM(M61:M64)</f>
        <v>46874</v>
      </c>
      <c r="N65" s="26"/>
      <c r="O65" s="33">
        <f>SUM(O61:O64)</f>
        <v>0</v>
      </c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/>
      <c r="B66" s="25" t="s">
        <v>11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13.5" customHeight="1">
      <c r="A67" s="22" t="s">
        <v>41</v>
      </c>
      <c r="B67" s="25" t="s">
        <v>11</v>
      </c>
      <c r="C67" s="28"/>
      <c r="D67" s="26"/>
      <c r="E67" s="28"/>
      <c r="F67" s="26"/>
      <c r="G67" s="28"/>
      <c r="H67" s="26"/>
      <c r="I67" s="28"/>
      <c r="J67" s="26"/>
      <c r="K67" s="28"/>
      <c r="L67" s="26"/>
      <c r="M67" s="28"/>
      <c r="N67" s="26"/>
      <c r="O67" s="28"/>
      <c r="P67" s="2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6" customFormat="1" ht="13.5" customHeight="1">
      <c r="A68" s="30" t="s">
        <v>42</v>
      </c>
      <c r="B68" s="31" t="s">
        <v>11</v>
      </c>
      <c r="C68" s="27">
        <f>SUM(E68:O68)</f>
        <v>28741</v>
      </c>
      <c r="D68" s="28"/>
      <c r="E68" s="27">
        <v>0</v>
      </c>
      <c r="F68" s="28"/>
      <c r="G68" s="27">
        <v>0</v>
      </c>
      <c r="H68" s="28"/>
      <c r="I68" s="27">
        <v>0</v>
      </c>
      <c r="J68" s="28"/>
      <c r="K68" s="27">
        <v>0</v>
      </c>
      <c r="L68" s="28"/>
      <c r="M68" s="27">
        <v>28741</v>
      </c>
      <c r="N68" s="28"/>
      <c r="O68" s="27">
        <v>0</v>
      </c>
      <c r="P68" s="3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4" customFormat="1" ht="13.5" customHeight="1">
      <c r="A69" s="22"/>
      <c r="B69" s="2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 t="s">
        <v>24</v>
      </c>
      <c r="B70" s="25" t="s">
        <v>11</v>
      </c>
      <c r="C70" s="27">
        <f>SUM(E70:O70)</f>
        <v>2343510</v>
      </c>
      <c r="D70" s="26"/>
      <c r="E70" s="27">
        <f>+E52+E58+E65+E68+E56+E54</f>
        <v>1275579</v>
      </c>
      <c r="F70" s="26"/>
      <c r="G70" s="27">
        <f>+G52+G58+G65+G68+G56+G54</f>
        <v>233218</v>
      </c>
      <c r="H70" s="26"/>
      <c r="I70" s="27">
        <f>+I52+I58+I65+I68+I56+I54</f>
        <v>486031</v>
      </c>
      <c r="J70" s="26"/>
      <c r="K70" s="27">
        <f>+K52+K58+K65+K68+K56+K54</f>
        <v>4507</v>
      </c>
      <c r="L70" s="26"/>
      <c r="M70" s="27">
        <f>+M52+M58+M65+M68+M56+M54</f>
        <v>347094</v>
      </c>
      <c r="N70" s="26"/>
      <c r="O70" s="27">
        <f>+O52+O58+O65+O68+O56+O54</f>
        <v>-2919</v>
      </c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/>
      <c r="B71" s="25" t="s">
        <v>11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3.5" customHeight="1">
      <c r="A72" s="22" t="s">
        <v>18</v>
      </c>
      <c r="B72" s="25" t="s">
        <v>11</v>
      </c>
      <c r="C72" s="26" t="s">
        <v>11</v>
      </c>
      <c r="D72" s="26"/>
      <c r="E72" s="26" t="s">
        <v>11</v>
      </c>
      <c r="F72" s="26" t="s">
        <v>11</v>
      </c>
      <c r="G72" s="26" t="s">
        <v>11</v>
      </c>
      <c r="H72" s="26" t="s">
        <v>11</v>
      </c>
      <c r="I72" s="26" t="s">
        <v>11</v>
      </c>
      <c r="J72" s="26" t="s">
        <v>11</v>
      </c>
      <c r="K72" s="26" t="s">
        <v>11</v>
      </c>
      <c r="L72" s="26" t="s">
        <v>11</v>
      </c>
      <c r="M72" s="26" t="s">
        <v>11</v>
      </c>
      <c r="N72" s="26" t="s">
        <v>11</v>
      </c>
      <c r="O72" s="26" t="s">
        <v>11</v>
      </c>
      <c r="P72" s="22" t="s">
        <v>11</v>
      </c>
      <c r="Q72" s="3" t="s">
        <v>11</v>
      </c>
      <c r="R72" s="3" t="s">
        <v>11</v>
      </c>
      <c r="S72" s="3" t="s">
        <v>11</v>
      </c>
      <c r="T72" s="3" t="s">
        <v>11</v>
      </c>
      <c r="U72" s="3" t="s">
        <v>11</v>
      </c>
      <c r="V72" s="3" t="s">
        <v>11</v>
      </c>
      <c r="W72" s="3" t="s">
        <v>11</v>
      </c>
      <c r="X72" s="3" t="s">
        <v>11</v>
      </c>
      <c r="Y72" s="3" t="s">
        <v>11</v>
      </c>
      <c r="Z72" s="3" t="s">
        <v>11</v>
      </c>
      <c r="AA72" s="3" t="s">
        <v>11</v>
      </c>
      <c r="AB72" s="3" t="s">
        <v>11</v>
      </c>
      <c r="AC72" s="3" t="s">
        <v>11</v>
      </c>
      <c r="AD72" s="3" t="s">
        <v>11</v>
      </c>
      <c r="AE72" s="3" t="s">
        <v>11</v>
      </c>
      <c r="AF72" s="3" t="s">
        <v>11</v>
      </c>
      <c r="AG72" s="3" t="s">
        <v>11</v>
      </c>
      <c r="AH72" s="3" t="s">
        <v>11</v>
      </c>
      <c r="AI72" s="3" t="s">
        <v>11</v>
      </c>
      <c r="AJ72" s="3" t="s">
        <v>11</v>
      </c>
      <c r="AK72" s="3" t="s">
        <v>11</v>
      </c>
      <c r="AL72" s="3" t="s">
        <v>11</v>
      </c>
      <c r="AM72" s="3" t="s">
        <v>11</v>
      </c>
      <c r="AN72" s="3" t="s">
        <v>11</v>
      </c>
      <c r="AO72" s="3" t="s">
        <v>11</v>
      </c>
    </row>
    <row r="73" spans="1:41" s="4" customFormat="1" ht="13.5" customHeight="1">
      <c r="A73" s="22" t="s">
        <v>48</v>
      </c>
      <c r="B73" s="25" t="s">
        <v>11</v>
      </c>
      <c r="C73" s="26" t="s">
        <v>11</v>
      </c>
      <c r="D73" s="26"/>
      <c r="E73" s="26" t="s">
        <v>11</v>
      </c>
      <c r="F73" s="26" t="s">
        <v>11</v>
      </c>
      <c r="G73" s="26" t="s">
        <v>11</v>
      </c>
      <c r="H73" s="26" t="s">
        <v>11</v>
      </c>
      <c r="I73" s="26" t="s">
        <v>11</v>
      </c>
      <c r="J73" s="26" t="s">
        <v>11</v>
      </c>
      <c r="K73" s="26" t="s">
        <v>11</v>
      </c>
      <c r="L73" s="26" t="s">
        <v>11</v>
      </c>
      <c r="M73" s="26" t="s">
        <v>11</v>
      </c>
      <c r="N73" s="26" t="s">
        <v>11</v>
      </c>
      <c r="O73" s="26" t="s">
        <v>11</v>
      </c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49</v>
      </c>
      <c r="B74" s="25" t="s">
        <v>11</v>
      </c>
      <c r="C74" s="26">
        <f aca="true" t="shared" si="0" ref="C74:C80">SUM(E74:O74)</f>
        <v>919763</v>
      </c>
      <c r="D74" s="26"/>
      <c r="E74" s="26">
        <v>5000</v>
      </c>
      <c r="F74" s="26"/>
      <c r="G74" s="26">
        <v>0</v>
      </c>
      <c r="H74" s="26"/>
      <c r="I74" s="26">
        <v>1877</v>
      </c>
      <c r="J74" s="26"/>
      <c r="K74" s="26">
        <v>0</v>
      </c>
      <c r="L74" s="26"/>
      <c r="M74" s="26">
        <f>912889-3</f>
        <v>912886</v>
      </c>
      <c r="N74" s="26"/>
      <c r="O74" s="26">
        <v>0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50</v>
      </c>
      <c r="B75" s="25" t="s">
        <v>11</v>
      </c>
      <c r="C75" s="26">
        <f t="shared" si="0"/>
        <v>59450</v>
      </c>
      <c r="D75" s="26"/>
      <c r="E75" s="26">
        <v>0</v>
      </c>
      <c r="F75" s="26"/>
      <c r="G75" s="26">
        <v>0</v>
      </c>
      <c r="H75" s="26"/>
      <c r="I75" s="26">
        <v>0</v>
      </c>
      <c r="J75" s="26"/>
      <c r="K75" s="26">
        <v>0</v>
      </c>
      <c r="L75" s="26"/>
      <c r="M75" s="26">
        <v>59450</v>
      </c>
      <c r="N75" s="26"/>
      <c r="O75" s="26">
        <v>0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51</v>
      </c>
      <c r="B76" s="25" t="s">
        <v>11</v>
      </c>
      <c r="C76" s="26">
        <f t="shared" si="0"/>
        <v>35939</v>
      </c>
      <c r="D76" s="26"/>
      <c r="E76" s="26">
        <v>0</v>
      </c>
      <c r="F76" s="26"/>
      <c r="G76" s="26">
        <v>0</v>
      </c>
      <c r="H76" s="26"/>
      <c r="I76" s="26">
        <v>0</v>
      </c>
      <c r="J76" s="26"/>
      <c r="K76" s="26">
        <v>0</v>
      </c>
      <c r="L76" s="26"/>
      <c r="M76" s="26">
        <v>35939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52</v>
      </c>
      <c r="B77" s="25" t="s">
        <v>11</v>
      </c>
      <c r="C77" s="27">
        <f t="shared" si="0"/>
        <v>15000</v>
      </c>
      <c r="D77" s="26"/>
      <c r="E77" s="27">
        <v>0</v>
      </c>
      <c r="F77" s="26"/>
      <c r="G77" s="27">
        <v>0</v>
      </c>
      <c r="H77" s="26"/>
      <c r="I77" s="27">
        <v>0</v>
      </c>
      <c r="J77" s="26"/>
      <c r="K77" s="27">
        <v>0</v>
      </c>
      <c r="L77" s="26"/>
      <c r="M77" s="27">
        <v>15000</v>
      </c>
      <c r="N77" s="26"/>
      <c r="O77" s="27"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53</v>
      </c>
      <c r="B78" s="25" t="s">
        <v>11</v>
      </c>
      <c r="C78" s="27">
        <f t="shared" si="0"/>
        <v>1030152</v>
      </c>
      <c r="D78" s="26"/>
      <c r="E78" s="27">
        <f>SUM(E74:E77)</f>
        <v>5000</v>
      </c>
      <c r="F78" s="26"/>
      <c r="G78" s="27">
        <f>SUM(G74:G77)</f>
        <v>0</v>
      </c>
      <c r="H78" s="26"/>
      <c r="I78" s="27">
        <f>SUM(I74:I77)</f>
        <v>1877</v>
      </c>
      <c r="J78" s="26"/>
      <c r="K78" s="27">
        <f>SUM(K74:K77)</f>
        <v>0</v>
      </c>
      <c r="L78" s="26"/>
      <c r="M78" s="27">
        <f>SUM(M74:M77)</f>
        <v>1023275</v>
      </c>
      <c r="N78" s="26"/>
      <c r="O78" s="27">
        <f>SUM(O74:O77)</f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/>
      <c r="B79" s="25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 t="s">
        <v>25</v>
      </c>
      <c r="B80" s="25" t="s">
        <v>11</v>
      </c>
      <c r="C80" s="27">
        <f t="shared" si="0"/>
        <v>1030152</v>
      </c>
      <c r="D80" s="26"/>
      <c r="E80" s="27">
        <f>E78</f>
        <v>5000</v>
      </c>
      <c r="F80" s="26"/>
      <c r="G80" s="27">
        <f>G78</f>
        <v>0</v>
      </c>
      <c r="H80" s="26"/>
      <c r="I80" s="27">
        <f>I78</f>
        <v>1877</v>
      </c>
      <c r="J80" s="26"/>
      <c r="K80" s="27">
        <f>K78</f>
        <v>0</v>
      </c>
      <c r="L80" s="26"/>
      <c r="M80" s="27">
        <f>M78</f>
        <v>1023275</v>
      </c>
      <c r="N80" s="26"/>
      <c r="O80" s="27">
        <f>O78</f>
        <v>0</v>
      </c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/>
      <c r="B81" s="25" t="s">
        <v>11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 t="s">
        <v>12</v>
      </c>
      <c r="B82" s="25" t="s">
        <v>11</v>
      </c>
      <c r="C82" s="27">
        <f>SUM(E82:O82)</f>
        <v>4056787</v>
      </c>
      <c r="D82" s="26"/>
      <c r="E82" s="27">
        <v>0</v>
      </c>
      <c r="F82" s="26"/>
      <c r="G82" s="27">
        <v>0</v>
      </c>
      <c r="H82" s="26"/>
      <c r="I82" s="27">
        <v>0</v>
      </c>
      <c r="J82" s="26"/>
      <c r="K82" s="27">
        <v>0</v>
      </c>
      <c r="L82" s="26"/>
      <c r="M82" s="27">
        <v>4056787</v>
      </c>
      <c r="N82" s="26"/>
      <c r="O82" s="27">
        <v>0</v>
      </c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/>
      <c r="B83" s="25" t="s">
        <v>11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 t="s">
        <v>54</v>
      </c>
      <c r="B84" s="25" t="s">
        <v>11</v>
      </c>
      <c r="C84" s="27">
        <f>SUM(E84:O84)</f>
        <v>20744466</v>
      </c>
      <c r="D84" s="26"/>
      <c r="E84" s="27">
        <f>+E22+E28+E35+E41+E49+E70+E80+E82</f>
        <v>9553145</v>
      </c>
      <c r="F84" s="26"/>
      <c r="G84" s="27">
        <f>+G22+G28+G35+G41+G49+G70+G80+G82</f>
        <v>641769</v>
      </c>
      <c r="H84" s="26"/>
      <c r="I84" s="27">
        <f>+I22+I28+I35+I41+I49+I70+I80+I82</f>
        <v>3659670</v>
      </c>
      <c r="J84" s="26"/>
      <c r="K84" s="27">
        <f>+K22+K28+K35+K41+K49+K70+K80+K82</f>
        <v>245592</v>
      </c>
      <c r="L84" s="26"/>
      <c r="M84" s="27">
        <f>+M22+M28+M35+M41+M49+M70+M80+M82</f>
        <v>6450176</v>
      </c>
      <c r="N84" s="26"/>
      <c r="O84" s="27">
        <f>+O22+O28+O35+O41+O49+O70+O80+O82</f>
        <v>194114</v>
      </c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/>
      <c r="B85" s="25"/>
      <c r="C85" s="28"/>
      <c r="D85" s="26"/>
      <c r="E85" s="28"/>
      <c r="F85" s="26"/>
      <c r="G85" s="28"/>
      <c r="H85" s="26"/>
      <c r="I85" s="28"/>
      <c r="J85" s="26"/>
      <c r="K85" s="28"/>
      <c r="L85" s="26"/>
      <c r="M85" s="28"/>
      <c r="N85" s="26"/>
      <c r="O85" s="28"/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>
      <c r="A86" s="22" t="s">
        <v>65</v>
      </c>
      <c r="B86" s="25"/>
      <c r="C86" s="28"/>
      <c r="D86" s="26"/>
      <c r="E86" s="28"/>
      <c r="F86" s="26"/>
      <c r="G86" s="28"/>
      <c r="H86" s="26"/>
      <c r="I86" s="28"/>
      <c r="J86" s="26"/>
      <c r="K86" s="28"/>
      <c r="L86" s="26"/>
      <c r="M86" s="28"/>
      <c r="N86" s="26"/>
      <c r="O86" s="28"/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3.5" customHeight="1">
      <c r="A87" s="30" t="s">
        <v>66</v>
      </c>
      <c r="B87" s="25"/>
      <c r="C87" s="38">
        <f>SUM(E87:O87)</f>
        <v>481502</v>
      </c>
      <c r="D87" s="26"/>
      <c r="E87" s="38">
        <v>0</v>
      </c>
      <c r="F87" s="26"/>
      <c r="G87" s="38">
        <v>0</v>
      </c>
      <c r="H87" s="26"/>
      <c r="I87" s="38">
        <v>0</v>
      </c>
      <c r="J87" s="26"/>
      <c r="K87" s="38">
        <v>0</v>
      </c>
      <c r="L87" s="26"/>
      <c r="M87" s="38">
        <v>0</v>
      </c>
      <c r="N87" s="26"/>
      <c r="O87" s="38">
        <v>481502</v>
      </c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3.5" customHeight="1">
      <c r="A88" s="22"/>
      <c r="B88" s="25"/>
      <c r="C88" s="28"/>
      <c r="D88" s="26"/>
      <c r="E88" s="28"/>
      <c r="F88" s="26"/>
      <c r="G88" s="28"/>
      <c r="H88" s="26"/>
      <c r="I88" s="28"/>
      <c r="J88" s="26"/>
      <c r="K88" s="28"/>
      <c r="L88" s="26"/>
      <c r="M88" s="28"/>
      <c r="N88" s="26"/>
      <c r="O88" s="28"/>
      <c r="P88" s="2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3.5" customHeight="1" thickBot="1">
      <c r="A89" s="22" t="s">
        <v>60</v>
      </c>
      <c r="B89" s="25" t="s">
        <v>11</v>
      </c>
      <c r="C89" s="32">
        <f>C84+C87</f>
        <v>21225968</v>
      </c>
      <c r="D89" s="26"/>
      <c r="E89" s="32">
        <f>E84+E87</f>
        <v>9553145</v>
      </c>
      <c r="F89" s="26"/>
      <c r="G89" s="32">
        <f>G84+G87</f>
        <v>641769</v>
      </c>
      <c r="H89" s="26"/>
      <c r="I89" s="32">
        <f>I84+I87</f>
        <v>3659670</v>
      </c>
      <c r="J89" s="26"/>
      <c r="K89" s="32">
        <f>K84+K87</f>
        <v>245592</v>
      </c>
      <c r="L89" s="26"/>
      <c r="M89" s="32">
        <f>M84+M87</f>
        <v>6450176</v>
      </c>
      <c r="N89" s="26"/>
      <c r="O89" s="32">
        <f>O84+O87</f>
        <v>675616</v>
      </c>
      <c r="P89" s="2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4.25" thickTop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</sheetData>
  <sheetProtection/>
  <mergeCells count="5">
    <mergeCell ref="C3:O3"/>
    <mergeCell ref="C4:O4"/>
    <mergeCell ref="C5:O5"/>
    <mergeCell ref="C6:O6"/>
    <mergeCell ref="A3:A6"/>
  </mergeCells>
  <conditionalFormatting sqref="A13:IV90">
    <cfRule type="expression" priority="1" dxfId="0" stopIfTrue="1">
      <formula>MOD(ROW(),2)=1</formula>
    </cfRule>
  </conditionalFormatting>
  <printOptions horizontalCentered="1"/>
  <pageMargins left="0" right="0.25" top="0.25" bottom="0.25" header="0.5" footer="0.5"/>
  <pageSetup fitToHeight="0" horizontalDpi="600" verticalDpi="600" orientation="landscape" r:id="rId2"/>
  <headerFooter alignWithMargins="0">
    <oddFooter>&amp;R&amp;"Goudy Old Style,Regular"&amp;10Page &amp;P of &amp;N</oddFooter>
  </headerFooter>
  <rowBreaks count="3" manualBreakCount="3">
    <brk id="36" max="255" man="1"/>
    <brk id="59" max="255" man="1"/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2014-09-30T15:43:41Z</cp:lastPrinted>
  <dcterms:created xsi:type="dcterms:W3CDTF">2002-09-23T15:57:49Z</dcterms:created>
  <dcterms:modified xsi:type="dcterms:W3CDTF">2014-09-30T15:43:46Z</dcterms:modified>
  <cp:category/>
  <cp:version/>
  <cp:contentType/>
  <cp:contentStatus/>
</cp:coreProperties>
</file>